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24240" windowHeight="11715" activeTab="3"/>
  </bookViews>
  <sheets>
    <sheet name="Данные из ДелоПро" sheetId="5" r:id="rId1"/>
    <sheet name="За период с 01.09 по 31.09" sheetId="6" r:id="rId2"/>
    <sheet name="итог с %" sheetId="4" r:id="rId3"/>
    <sheet name="балл" sheetId="7" r:id="rId4"/>
  </sheets>
  <definedNames>
    <definedName name="_xlnm._FilterDatabase" localSheetId="3" hidden="1">балл!$A$1:$H$1</definedName>
    <definedName name="_xlnm._FilterDatabase" localSheetId="0" hidden="1">'Данные из ДелоПро'!$A$1:$J$78</definedName>
  </definedNames>
  <calcPr calcId="145621"/>
</workbook>
</file>

<file path=xl/calcChain.xml><?xml version="1.0" encoding="utf-8"?>
<calcChain xmlns="http://schemas.openxmlformats.org/spreadsheetml/2006/main">
  <c r="K4" i="6" l="1"/>
  <c r="F3" i="4" s="1"/>
  <c r="K5" i="6"/>
  <c r="F4" i="4" s="1"/>
  <c r="K6" i="6"/>
  <c r="F5" i="4" s="1"/>
  <c r="K7" i="6"/>
  <c r="F6" i="4" s="1"/>
  <c r="K8" i="6"/>
  <c r="F7" i="4" s="1"/>
  <c r="K9" i="6"/>
  <c r="F8" i="4" s="1"/>
  <c r="K10" i="6"/>
  <c r="F9" i="4" s="1"/>
  <c r="K11" i="6"/>
  <c r="F10" i="4" s="1"/>
  <c r="K12" i="6"/>
  <c r="F11" i="4" s="1"/>
  <c r="K13" i="6"/>
  <c r="F12" i="4" s="1"/>
  <c r="K14" i="6"/>
  <c r="F13" i="4" s="1"/>
  <c r="K15" i="6"/>
  <c r="F14" i="4" s="1"/>
  <c r="K16" i="6"/>
  <c r="F15" i="4" s="1"/>
  <c r="K17" i="6"/>
  <c r="F16" i="4" s="1"/>
  <c r="K18" i="6"/>
  <c r="F17" i="4" s="1"/>
  <c r="K19" i="6"/>
  <c r="F18" i="4" s="1"/>
  <c r="K20" i="6"/>
  <c r="F19" i="4" s="1"/>
  <c r="K21" i="6"/>
  <c r="F20" i="4" s="1"/>
  <c r="K22" i="6"/>
  <c r="F21" i="4" s="1"/>
  <c r="K23" i="6"/>
  <c r="F22" i="4" s="1"/>
  <c r="K24" i="6"/>
  <c r="F23" i="4" s="1"/>
  <c r="K25" i="6"/>
  <c r="F24" i="4" s="1"/>
  <c r="K26" i="6"/>
  <c r="F25" i="4" s="1"/>
  <c r="K27" i="6"/>
  <c r="F26" i="4" s="1"/>
  <c r="K28" i="6"/>
  <c r="F27" i="4" s="1"/>
  <c r="K29" i="6"/>
  <c r="F28" i="4" s="1"/>
  <c r="K3" i="6"/>
  <c r="J4" i="6"/>
  <c r="J5" i="6"/>
  <c r="E4" i="4" s="1"/>
  <c r="J6" i="6"/>
  <c r="E5" i="4" s="1"/>
  <c r="J7" i="6"/>
  <c r="E6" i="4" s="1"/>
  <c r="J8" i="6"/>
  <c r="E7" i="4" s="1"/>
  <c r="J9" i="6"/>
  <c r="E8" i="4" s="1"/>
  <c r="J10" i="6"/>
  <c r="E9" i="4" s="1"/>
  <c r="J11" i="6"/>
  <c r="E10" i="4" s="1"/>
  <c r="J12" i="6"/>
  <c r="E11" i="4" s="1"/>
  <c r="J13" i="6"/>
  <c r="E12" i="4" s="1"/>
  <c r="J14" i="6"/>
  <c r="E13" i="4" s="1"/>
  <c r="J15" i="6"/>
  <c r="E14" i="4" s="1"/>
  <c r="J16" i="6"/>
  <c r="E15" i="4" s="1"/>
  <c r="J17" i="6"/>
  <c r="E16" i="4" s="1"/>
  <c r="J18" i="6"/>
  <c r="E17" i="4" s="1"/>
  <c r="J19" i="6"/>
  <c r="E18" i="4" s="1"/>
  <c r="J20" i="6"/>
  <c r="E19" i="4" s="1"/>
  <c r="J21" i="6"/>
  <c r="E20" i="4" s="1"/>
  <c r="J22" i="6"/>
  <c r="E21" i="4" s="1"/>
  <c r="J23" i="6"/>
  <c r="E22" i="4" s="1"/>
  <c r="J24" i="6"/>
  <c r="E23" i="4" s="1"/>
  <c r="J25" i="6"/>
  <c r="E24" i="4" s="1"/>
  <c r="J26" i="6"/>
  <c r="E25" i="4" s="1"/>
  <c r="J27" i="6"/>
  <c r="E26" i="4" s="1"/>
  <c r="J28" i="6"/>
  <c r="E27" i="4" s="1"/>
  <c r="J29" i="6"/>
  <c r="E28" i="4" s="1"/>
  <c r="J3" i="6"/>
  <c r="I4" i="6"/>
  <c r="M4" i="6" s="1"/>
  <c r="C3" i="4" s="1"/>
  <c r="I5" i="6"/>
  <c r="M5" i="6" s="1"/>
  <c r="C4" i="4" s="1"/>
  <c r="I6" i="6"/>
  <c r="M6" i="6" s="1"/>
  <c r="C5" i="4" s="1"/>
  <c r="I7" i="6"/>
  <c r="M7" i="6" s="1"/>
  <c r="C6" i="4" s="1"/>
  <c r="I8" i="6"/>
  <c r="M8" i="6" s="1"/>
  <c r="C7" i="4" s="1"/>
  <c r="I9" i="6"/>
  <c r="M9" i="6" s="1"/>
  <c r="C8" i="4" s="1"/>
  <c r="I10" i="6"/>
  <c r="M10" i="6" s="1"/>
  <c r="C9" i="4" s="1"/>
  <c r="I11" i="6"/>
  <c r="M11" i="6" s="1"/>
  <c r="C10" i="4" s="1"/>
  <c r="I12" i="6"/>
  <c r="M12" i="6" s="1"/>
  <c r="C11" i="4" s="1"/>
  <c r="I13" i="6"/>
  <c r="M13" i="6" s="1"/>
  <c r="C12" i="4" s="1"/>
  <c r="I14" i="6"/>
  <c r="M14" i="6" s="1"/>
  <c r="C13" i="4" s="1"/>
  <c r="I15" i="6"/>
  <c r="M15" i="6" s="1"/>
  <c r="C14" i="4" s="1"/>
  <c r="I16" i="6"/>
  <c r="M16" i="6" s="1"/>
  <c r="C15" i="4" s="1"/>
  <c r="I17" i="6"/>
  <c r="M17" i="6" s="1"/>
  <c r="C16" i="4" s="1"/>
  <c r="I18" i="6"/>
  <c r="M18" i="6" s="1"/>
  <c r="C17" i="4" s="1"/>
  <c r="I19" i="6"/>
  <c r="M19" i="6" s="1"/>
  <c r="C18" i="4" s="1"/>
  <c r="I20" i="6"/>
  <c r="M20" i="6" s="1"/>
  <c r="C19" i="4" s="1"/>
  <c r="I21" i="6"/>
  <c r="M21" i="6" s="1"/>
  <c r="C20" i="4" s="1"/>
  <c r="I22" i="6"/>
  <c r="M22" i="6" s="1"/>
  <c r="C21" i="4" s="1"/>
  <c r="I23" i="6"/>
  <c r="M23" i="6" s="1"/>
  <c r="C22" i="4" s="1"/>
  <c r="I24" i="6"/>
  <c r="M24" i="6" s="1"/>
  <c r="C23" i="4" s="1"/>
  <c r="I25" i="6"/>
  <c r="M25" i="6" s="1"/>
  <c r="C24" i="4" s="1"/>
  <c r="I26" i="6"/>
  <c r="M26" i="6" s="1"/>
  <c r="C25" i="4" s="1"/>
  <c r="I27" i="6"/>
  <c r="M27" i="6" s="1"/>
  <c r="C26" i="4" s="1"/>
  <c r="I28" i="6"/>
  <c r="M28" i="6" s="1"/>
  <c r="C27" i="4" s="1"/>
  <c r="I29" i="6"/>
  <c r="M29" i="6" s="1"/>
  <c r="C28" i="4" s="1"/>
  <c r="I3" i="6"/>
  <c r="M3" i="6" s="1"/>
  <c r="H4" i="6"/>
  <c r="L4" i="6" s="1"/>
  <c r="B3" i="4" s="1"/>
  <c r="H5" i="6"/>
  <c r="L5" i="6" s="1"/>
  <c r="B4" i="4" s="1"/>
  <c r="H6" i="6"/>
  <c r="L6" i="6" s="1"/>
  <c r="B5" i="4" s="1"/>
  <c r="H7" i="6"/>
  <c r="L7" i="6" s="1"/>
  <c r="B6" i="4" s="1"/>
  <c r="H8" i="6"/>
  <c r="L8" i="6" s="1"/>
  <c r="B7" i="4" s="1"/>
  <c r="H9" i="6"/>
  <c r="L9" i="6" s="1"/>
  <c r="B8" i="4" s="1"/>
  <c r="H10" i="6"/>
  <c r="L10" i="6" s="1"/>
  <c r="B9" i="4" s="1"/>
  <c r="H11" i="6"/>
  <c r="L11" i="6" s="1"/>
  <c r="B10" i="4" s="1"/>
  <c r="H12" i="6"/>
  <c r="L12" i="6" s="1"/>
  <c r="B11" i="4" s="1"/>
  <c r="H13" i="6"/>
  <c r="L13" i="6" s="1"/>
  <c r="B12" i="4" s="1"/>
  <c r="H14" i="6"/>
  <c r="L14" i="6" s="1"/>
  <c r="B13" i="4" s="1"/>
  <c r="H15" i="6"/>
  <c r="L15" i="6" s="1"/>
  <c r="B14" i="4" s="1"/>
  <c r="H16" i="6"/>
  <c r="L16" i="6" s="1"/>
  <c r="B15" i="4" s="1"/>
  <c r="H17" i="6"/>
  <c r="L17" i="6" s="1"/>
  <c r="B16" i="4" s="1"/>
  <c r="H18" i="6"/>
  <c r="L18" i="6" s="1"/>
  <c r="B17" i="4" s="1"/>
  <c r="H19" i="6"/>
  <c r="L19" i="6" s="1"/>
  <c r="B18" i="4" s="1"/>
  <c r="H20" i="6"/>
  <c r="L20" i="6" s="1"/>
  <c r="B19" i="4" s="1"/>
  <c r="H21" i="6"/>
  <c r="L21" i="6" s="1"/>
  <c r="B20" i="4" s="1"/>
  <c r="H22" i="6"/>
  <c r="L22" i="6" s="1"/>
  <c r="B21" i="4" s="1"/>
  <c r="H23" i="6"/>
  <c r="L23" i="6" s="1"/>
  <c r="B22" i="4" s="1"/>
  <c r="H24" i="6"/>
  <c r="L24" i="6" s="1"/>
  <c r="B23" i="4" s="1"/>
  <c r="H25" i="6"/>
  <c r="L25" i="6" s="1"/>
  <c r="B24" i="4" s="1"/>
  <c r="H26" i="6"/>
  <c r="L26" i="6" s="1"/>
  <c r="B25" i="4" s="1"/>
  <c r="H27" i="6"/>
  <c r="L27" i="6" s="1"/>
  <c r="B26" i="4" s="1"/>
  <c r="H28" i="6"/>
  <c r="L28" i="6" s="1"/>
  <c r="B27" i="4" s="1"/>
  <c r="H29" i="6"/>
  <c r="L29" i="6" s="1"/>
  <c r="B28" i="4" s="1"/>
  <c r="H3" i="6"/>
  <c r="L3" i="6" l="1"/>
  <c r="B2" i="4" s="1"/>
  <c r="B29" i="4" s="1"/>
  <c r="E3" i="4"/>
  <c r="G3" i="4" s="1"/>
  <c r="G27" i="4"/>
  <c r="G25" i="4"/>
  <c r="G23" i="4"/>
  <c r="G21" i="4"/>
  <c r="G19" i="4"/>
  <c r="G17" i="4"/>
  <c r="G15" i="4"/>
  <c r="G13" i="4"/>
  <c r="G11" i="4"/>
  <c r="G9" i="4"/>
  <c r="G7" i="4"/>
  <c r="G5" i="4"/>
  <c r="D28" i="4"/>
  <c r="H28" i="4" s="1"/>
  <c r="D26" i="4"/>
  <c r="H26" i="4" s="1"/>
  <c r="D24" i="4"/>
  <c r="H24" i="4" s="1"/>
  <c r="D22" i="4"/>
  <c r="H22" i="4" s="1"/>
  <c r="D20" i="4"/>
  <c r="H20" i="4" s="1"/>
  <c r="D18" i="4"/>
  <c r="H18" i="4" s="1"/>
  <c r="D16" i="4"/>
  <c r="H16" i="4" s="1"/>
  <c r="D14" i="4"/>
  <c r="H14" i="4" s="1"/>
  <c r="D12" i="4"/>
  <c r="H12" i="4" s="1"/>
  <c r="D10" i="4"/>
  <c r="H10" i="4" s="1"/>
  <c r="D8" i="4"/>
  <c r="H8" i="4" s="1"/>
  <c r="D6" i="4"/>
  <c r="H6" i="4" s="1"/>
  <c r="D4" i="4"/>
  <c r="H4" i="4" s="1"/>
  <c r="C2" i="4"/>
  <c r="M30" i="6"/>
  <c r="D27" i="4"/>
  <c r="H27" i="4" s="1"/>
  <c r="D25" i="4"/>
  <c r="H25" i="4" s="1"/>
  <c r="D23" i="4"/>
  <c r="H23" i="4" s="1"/>
  <c r="D21" i="4"/>
  <c r="H21" i="4" s="1"/>
  <c r="D19" i="4"/>
  <c r="H19" i="4" s="1"/>
  <c r="D17" i="4"/>
  <c r="H17" i="4" s="1"/>
  <c r="D15" i="4"/>
  <c r="H15" i="4" s="1"/>
  <c r="D13" i="4"/>
  <c r="H13" i="4" s="1"/>
  <c r="D11" i="4"/>
  <c r="H11" i="4" s="1"/>
  <c r="D9" i="4"/>
  <c r="H9" i="4" s="1"/>
  <c r="D7" i="4"/>
  <c r="H7" i="4" s="1"/>
  <c r="D5" i="4"/>
  <c r="H5" i="4" s="1"/>
  <c r="D3" i="4"/>
  <c r="H3" i="4" s="1"/>
  <c r="F2" i="4"/>
  <c r="K30" i="6"/>
  <c r="E2" i="4"/>
  <c r="E29" i="4" s="1"/>
  <c r="J30" i="6"/>
  <c r="G28" i="4"/>
  <c r="G26" i="4"/>
  <c r="G24" i="4"/>
  <c r="G22" i="4"/>
  <c r="G20" i="4"/>
  <c r="G18" i="4"/>
  <c r="G16" i="4"/>
  <c r="G14" i="4"/>
  <c r="G12" i="4"/>
  <c r="G10" i="4"/>
  <c r="G8" i="4"/>
  <c r="G6" i="4"/>
  <c r="G4" i="4"/>
  <c r="L30" i="6" l="1"/>
  <c r="C29" i="4"/>
  <c r="D29" i="4" s="1"/>
  <c r="H29" i="4" s="1"/>
  <c r="D2" i="4"/>
  <c r="H2" i="4" s="1"/>
  <c r="F29" i="4"/>
  <c r="G29" i="4" s="1"/>
  <c r="G2" i="4"/>
</calcChain>
</file>

<file path=xl/sharedStrings.xml><?xml version="1.0" encoding="utf-8"?>
<sst xmlns="http://schemas.openxmlformats.org/spreadsheetml/2006/main" count="706" uniqueCount="350">
  <si>
    <t>Дата запроса</t>
  </si>
  <si>
    <t>Р-сервис</t>
  </si>
  <si>
    <t>ОКТМО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</si>
  <si>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</si>
  <si>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</si>
  <si>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</si>
  <si>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</si>
  <si>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</si>
  <si>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</si>
  <si>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</si>
  <si>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</si>
  <si>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</si>
  <si>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</si>
  <si>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</si>
  <si>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</si>
  <si>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</si>
  <si>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</si>
  <si>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</si>
  <si>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</si>
  <si>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</si>
  <si>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</si>
  <si>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</si>
  <si>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</si>
  <si>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</si>
  <si>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</si>
  <si>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</si>
  <si>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</si>
  <si>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</si>
  <si>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</si>
  <si>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</si>
  <si>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</si>
  <si>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</si>
  <si>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</si>
  <si>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</si>
  <si>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</si>
  <si>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</si>
  <si>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</si>
  <si>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</si>
  <si>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</si>
  <si>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</si>
  <si>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</si>
  <si>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</si>
  <si>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</si>
  <si>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</si>
  <si>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</si>
  <si>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</si>
  <si>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</si>
  <si>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</si>
  <si>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</si>
  <si>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Platonova_JL</t>
  </si>
  <si>
    <t>Koloskov_ML</t>
  </si>
  <si>
    <t>Номер</t>
  </si>
  <si>
    <t>Rytkov_AA</t>
  </si>
  <si>
    <t>Davydova_GM</t>
  </si>
  <si>
    <t>Greckaja_LP</t>
  </si>
  <si>
    <t>Район МО</t>
  </si>
  <si>
    <t>Город Смоленск</t>
  </si>
  <si>
    <t>Балл</t>
  </si>
  <si>
    <t>Более 80%</t>
  </si>
  <si>
    <t>От 60% до 80%</t>
  </si>
  <si>
    <t>От 40% до 60%</t>
  </si>
  <si>
    <t>От 20% до 40%</t>
  </si>
  <si>
    <t>Менее 20%</t>
  </si>
  <si>
    <t>Росреестр</t>
  </si>
  <si>
    <t>Всего, Росреестр</t>
  </si>
  <si>
    <t>Количество поступивших р-сведений, Росреестр</t>
  </si>
  <si>
    <t>Количество запросов р-сведений без ответа, Росреестр</t>
  </si>
  <si>
    <t>Pavljuchenkova_OV</t>
  </si>
  <si>
    <t>Kondratenko_EI</t>
  </si>
  <si>
    <t>Saluk_VI</t>
  </si>
  <si>
    <t xml:space="preserve">Количество поступивших р-сведений </t>
  </si>
  <si>
    <t>Доля запросов, по которым был направлен ответ</t>
  </si>
  <si>
    <t>Dolgova_LV</t>
  </si>
  <si>
    <t>03.09.2018 12:34:13</t>
  </si>
  <si>
    <t>66636101</t>
  </si>
  <si>
    <t>04.09.2018 9:50:17</t>
  </si>
  <si>
    <t>04.09.2018 10:00:54</t>
  </si>
  <si>
    <t>829ac56b-9d83-4ce9-883c-5d86e3081429</t>
  </si>
  <si>
    <t>03.09.2018 14:22:41</t>
  </si>
  <si>
    <t>PKPVDMFC-2018-08-17-091170</t>
  </si>
  <si>
    <t>Сервис предоставления сведений о переводе (отказе в переводе) жилого (нежилого) помещения в нежилое (жилое) помещение</t>
  </si>
  <si>
    <t>66701000</t>
  </si>
  <si>
    <t>03.09.2018 17:48:55</t>
  </si>
  <si>
    <t>04.09.2018 9:01:37</t>
  </si>
  <si>
    <t>17419e7a-8752-43df-84cd-ebbb2d22bde3</t>
  </si>
  <si>
    <t>Filimonova_NV</t>
  </si>
  <si>
    <t>03.09.2018 15:20:59</t>
  </si>
  <si>
    <t>03.09.2018 15:22:21</t>
  </si>
  <si>
    <t>04.09.2018 12:01:51</t>
  </si>
  <si>
    <t>ddb426a5-4530-4f04-a2b8-4e412de45d57</t>
  </si>
  <si>
    <t>03.09.2018 19:22:09</t>
  </si>
  <si>
    <t>MFC-0235/2018-27007</t>
  </si>
  <si>
    <t>66644000</t>
  </si>
  <si>
    <t>04.09.2018 8:28:39</t>
  </si>
  <si>
    <t>04.09.2018 8:48:53</t>
  </si>
  <si>
    <t>a25167eb-3b26-404f-88c1-d20cf207ad46</t>
  </si>
  <si>
    <t>03.09.2018 20:05:09</t>
  </si>
  <si>
    <t>26974</t>
  </si>
  <si>
    <t>04.09.2018 8:55:27</t>
  </si>
  <si>
    <t>04.09.2018 8:56:50</t>
  </si>
  <si>
    <t>ef2a2b50-323a-4a66-b483-dcf755669fba</t>
  </si>
  <si>
    <t>04.09.2018 11:04:15</t>
  </si>
  <si>
    <t>04.09.2018 15:13:28</t>
  </si>
  <si>
    <t>04.09.2018 16:40:28</t>
  </si>
  <si>
    <t>54b27254-31c0-48f7-bf14-3ed567448061</t>
  </si>
  <si>
    <t>04.09.2018 21:37:39</t>
  </si>
  <si>
    <t>PKPVDMFC-2018-08-16-080235</t>
  </si>
  <si>
    <t>05.09.2018 8:58:52</t>
  </si>
  <si>
    <t>05.09.2018 9:13:13</t>
  </si>
  <si>
    <t>1f0ecde2-52d8-47f1-8030-236f4b78d99f</t>
  </si>
  <si>
    <t>05.09.2018 11:00:16</t>
  </si>
  <si>
    <t>66654151</t>
  </si>
  <si>
    <t>06.09.2018 12:36:04</t>
  </si>
  <si>
    <t>06.09.2018 12:46:27</t>
  </si>
  <si>
    <t>ef149fd3-e506-472f-a7e8-e46088925264</t>
  </si>
  <si>
    <t>Chevpljanskijj_AA</t>
  </si>
  <si>
    <t>05.09.2018 12:44:55</t>
  </si>
  <si>
    <t>06.09.2018 8:36:44</t>
  </si>
  <si>
    <t>11.09.2018 15:39:25</t>
  </si>
  <si>
    <t>62133722-fe5b-4100-9293-88a9fc2c6ca3</t>
  </si>
  <si>
    <t>05.09.2018 15:57:17</t>
  </si>
  <si>
    <t>06.09.2018 8:36:45</t>
  </si>
  <si>
    <t>11.09.2018 13:05:05</t>
  </si>
  <si>
    <t>870dad59-9d49-48eb-a594-0bc8c36f1a53</t>
  </si>
  <si>
    <t>05.09.2018 15:58:38</t>
  </si>
  <si>
    <t>11.09.2018 13:18:21</t>
  </si>
  <si>
    <t>883bb0f5-dd5e-405a-a147-92fee2a620c0</t>
  </si>
  <si>
    <t>05.09.2018 19:39:56</t>
  </si>
  <si>
    <t>030/2017-293</t>
  </si>
  <si>
    <t>06.09.2018 8:47:06</t>
  </si>
  <si>
    <t>06.09.2018 8:48:08</t>
  </si>
  <si>
    <t>f81d230a-9c5c-4986-9978-c9e27ae44089</t>
  </si>
  <si>
    <t>06.09.2018 16:20:34</t>
  </si>
  <si>
    <t>66608101</t>
  </si>
  <si>
    <t>06.09.2018 16:35:30</t>
  </si>
  <si>
    <t>06.09.2018 16:45:48</t>
  </si>
  <si>
    <t>ae8ec746-e33c-44ff-9a8c-7d688bfed989</t>
  </si>
  <si>
    <t>06.09.2018 17:17:58</t>
  </si>
  <si>
    <t>66616000</t>
  </si>
  <si>
    <t>06.09.2018 17:28:15</t>
  </si>
  <si>
    <t>10.09.2018 15:42:12</t>
  </si>
  <si>
    <t>53103d3e-89fa-4eb9-bb93-bed0dc6368df</t>
  </si>
  <si>
    <t>Iljanaja_IA</t>
  </si>
  <si>
    <t>06.09.2018 18:06:07</t>
  </si>
  <si>
    <t>Романов</t>
  </si>
  <si>
    <t>07.09.2018 10:07:06</t>
  </si>
  <si>
    <t>07.09.2018 10:39:55</t>
  </si>
  <si>
    <t>88eea2d6-8cb5-4bb7-93ce-04695682e0a2</t>
  </si>
  <si>
    <t>06.09.2018 20:24:27</t>
  </si>
  <si>
    <t>MFC-0235/2018-29132</t>
  </si>
  <si>
    <t>07.09.2018 10:07:05</t>
  </si>
  <si>
    <t>07.09.2018 10:30:24</t>
  </si>
  <si>
    <t>5f052429-5d77-4582-89fc-a832ef2d7597</t>
  </si>
  <si>
    <t>10.09.2018 13:35:33</t>
  </si>
  <si>
    <t>10.09.2018 16:25:33</t>
  </si>
  <si>
    <t>10.09.2018 16:35:15</t>
  </si>
  <si>
    <t>80a58997-c9f7-46ff-bb02-f84ba9a8dac0</t>
  </si>
  <si>
    <t>10.09.2018 15:23:45</t>
  </si>
  <si>
    <t>КУВД-001/2018-3546450</t>
  </si>
  <si>
    <t>66658101</t>
  </si>
  <si>
    <t>10.09.2018 15:34:10</t>
  </si>
  <si>
    <t>10.09.2018 15:44:56</t>
  </si>
  <si>
    <t>3622d6b1-a109-4f51-ab42-90dd901f49bd</t>
  </si>
  <si>
    <t>11.09.2018 19:42:52</t>
  </si>
  <si>
    <t>КУВД-001/2018-3570301</t>
  </si>
  <si>
    <t>12.09.2018 9:56:02</t>
  </si>
  <si>
    <t>14.09.2018 11:48:29</t>
  </si>
  <si>
    <t>cf9121c9-8d61-4b36-b518-d9ab12fefe88</t>
  </si>
  <si>
    <t>12.09.2018 10:12:58</t>
  </si>
  <si>
    <t>12.09.2018 10:23:09</t>
  </si>
  <si>
    <t>12.09.2018 11:16:03</t>
  </si>
  <si>
    <t>b139d05f-1ee3-47d3-80d1-2e92ac76d3a3</t>
  </si>
  <si>
    <t>12.09.2018 11:42:18</t>
  </si>
  <si>
    <t>PKPVDMFC-2018-09-05-061491</t>
  </si>
  <si>
    <t>12.09.2018 12:40:43</t>
  </si>
  <si>
    <t>13.09.2018 14:18:43</t>
  </si>
  <si>
    <t>a031c647-2674-408d-ad24-c1bdce93fe7e</t>
  </si>
  <si>
    <t>12.09.2018 17:37:24</t>
  </si>
  <si>
    <t>66605101</t>
  </si>
  <si>
    <t>13.09.2018 7:56:27</t>
  </si>
  <si>
    <t>13.09.2018 8:17:10</t>
  </si>
  <si>
    <t>f9bcfbe4-5632-4fa3-a762-d5c26d8064e4</t>
  </si>
  <si>
    <t xml:space="preserve">Archakova_E </t>
  </si>
  <si>
    <t>12.09.2018 17:38:56</t>
  </si>
  <si>
    <t>13.09.2018 7:56:28</t>
  </si>
  <si>
    <t>13.09.2018 8:26:26</t>
  </si>
  <si>
    <t>1f0afc61-2f8a-4009-866f-9788fda7a61e</t>
  </si>
  <si>
    <t>12.09.2018 17:52:03</t>
  </si>
  <si>
    <t>MFC-0235/2018-34080</t>
  </si>
  <si>
    <t>13.09.2018 10:43:47</t>
  </si>
  <si>
    <t>14.09.2018 12:07:27</t>
  </si>
  <si>
    <t>b306aa08-5a79-462c-b017-8df71a1cb181</t>
  </si>
  <si>
    <t>13.09.2018 13:18:22</t>
  </si>
  <si>
    <t>24.09.2018 11:08:30</t>
  </si>
  <si>
    <t>01.10.2018 8:59:56</t>
  </si>
  <si>
    <t>ff4b83c5-dc41-4d16-acec-dce6008df8f3</t>
  </si>
  <si>
    <t>13.09.2018 13:19:53</t>
  </si>
  <si>
    <t>14.09.2018 8:30:23</t>
  </si>
  <si>
    <t>14.09.2018 8:43:29</t>
  </si>
  <si>
    <t>94ad3cfc-b17a-4ac0-a3a0-bce91f6b682a</t>
  </si>
  <si>
    <t>13.09.2018 17:12:52</t>
  </si>
  <si>
    <t>66658000</t>
  </si>
  <si>
    <t>14.09.2018 15:26:22</t>
  </si>
  <si>
    <t>14.09.2018 15:33:33</t>
  </si>
  <si>
    <t>6152cb72-8a8f-4049-b948-f93efbffa3dd</t>
  </si>
  <si>
    <t>14.09.2018 9:04:21</t>
  </si>
  <si>
    <t>24.09.2018 11:08:31</t>
  </si>
  <si>
    <t>01.10.2018 11:12:44</t>
  </si>
  <si>
    <t>6fed9cc8-eb74-4ea2-8c9f-386906c05439</t>
  </si>
  <si>
    <t>14.09.2018 9:35:33</t>
  </si>
  <si>
    <t>66638101</t>
  </si>
  <si>
    <t>04.10.2018 14:18:50</t>
  </si>
  <si>
    <t>04.10.2018 15:01:25</t>
  </si>
  <si>
    <t>466a4e77-e5b8-4f3f-9bb1-abd882a4da23</t>
  </si>
  <si>
    <t>Azarova_AK</t>
  </si>
  <si>
    <t>14.09.2018 12:53:38</t>
  </si>
  <si>
    <t>14.09.2018 15:38:58</t>
  </si>
  <si>
    <t>c5723d5a-0bbe-46f1-9420-f942d60a86fe</t>
  </si>
  <si>
    <t>14.09.2018 14:48:56</t>
  </si>
  <si>
    <t>17.09.2018 8:00:45</t>
  </si>
  <si>
    <t>17.09.2018 8:16:27</t>
  </si>
  <si>
    <t>8af42524-733d-489d-96a7-c91d163ffb99</t>
  </si>
  <si>
    <t>14.09.2018 15:51:32</t>
  </si>
  <si>
    <t>17.09.2018 11:19:55</t>
  </si>
  <si>
    <t>17.09.2018 14:22:59</t>
  </si>
  <si>
    <t>e06380db-e31c-4c2f-b08e-ea25bdd0b2d5</t>
  </si>
  <si>
    <t>15.09.2018 11:22:11</t>
  </si>
  <si>
    <t>17.09.2018 8:49:17</t>
  </si>
  <si>
    <t>17.09.2018 9:34:55</t>
  </si>
  <si>
    <t>be466f1a-33e4-4c8f-adb3-86727cdfc599</t>
  </si>
  <si>
    <t>17.09.2018 17:29:16</t>
  </si>
  <si>
    <t>Фурсова</t>
  </si>
  <si>
    <t>66630000</t>
  </si>
  <si>
    <t>18.09.2018 16:48:14</t>
  </si>
  <si>
    <t>19.09.2018 8:33:08</t>
  </si>
  <si>
    <t>eea2b636-fc80-4e6b-81f4-d78c095c5ebb</t>
  </si>
  <si>
    <t>18.09.2018 13:11:20</t>
  </si>
  <si>
    <t>MFC-0235/2018-37449</t>
  </si>
  <si>
    <t>18.09.2018 15:20:32</t>
  </si>
  <si>
    <t>18.09.2018 15:22:55</t>
  </si>
  <si>
    <t>a86c1ae1-33ca-4ede-a745-dab107bddaab</t>
  </si>
  <si>
    <t>18.09.2018 17:51:16</t>
  </si>
  <si>
    <t>медведев</t>
  </si>
  <si>
    <t>66646410</t>
  </si>
  <si>
    <t>19.09.2018 12:45:35</t>
  </si>
  <si>
    <t>24.09.2018 15:23:00</t>
  </si>
  <si>
    <t>50268268-e516-4b01-bdde-2b6d076fff27</t>
  </si>
  <si>
    <t>18.09.2018 18:00:16</t>
  </si>
  <si>
    <t>MFC-0235/2018-36151</t>
  </si>
  <si>
    <t>19.09.2018 15:18:18</t>
  </si>
  <si>
    <t>26.09.2018 16:59:52</t>
  </si>
  <si>
    <t>195882ad-9705-4fb5-b6c5-9672a0190190</t>
  </si>
  <si>
    <t>19.09.2018 11:08:43</t>
  </si>
  <si>
    <t>01.10.2018 11:09:03</t>
  </si>
  <si>
    <t>15811ac8-d728-4399-8878-305d7bb23101</t>
  </si>
  <si>
    <t>19.09.2018 15:45:24</t>
  </si>
  <si>
    <t>20.09.2018 9:40:51</t>
  </si>
  <si>
    <t>20.09.2018 10:17:09</t>
  </si>
  <si>
    <t>82b40ad2-cf37-456f-b42a-209ae6b6dd19</t>
  </si>
  <si>
    <t>19.09.2018 16:00:19</t>
  </si>
  <si>
    <t>MFC-0235/2018-37411</t>
  </si>
  <si>
    <t>20.09.2018 10:28:32</t>
  </si>
  <si>
    <t>26.09.2018 16:38:38</t>
  </si>
  <si>
    <t>7aae53b6-7aaf-473a-83fa-c0f69083a8de</t>
  </si>
  <si>
    <t>19.09.2018 17:56:18</t>
  </si>
  <si>
    <t>20.09.2018 9:48:52</t>
  </si>
  <si>
    <t>20.09.2018 16:17:41</t>
  </si>
  <si>
    <t>ceda879a-e647-4e0b-a471-c17765baab11</t>
  </si>
  <si>
    <t>20.09.2018 9:23:19</t>
  </si>
  <si>
    <t>КУВД-001/2018-3762120</t>
  </si>
  <si>
    <t>26.09.2018 17:00:34</t>
  </si>
  <si>
    <t>f03ce7f1-326f-47b0-b331-366726e5cd0e</t>
  </si>
  <si>
    <t>20.09.2018 12:32:56</t>
  </si>
  <si>
    <t>21.09.2018 12:44:16</t>
  </si>
  <si>
    <t>80b65880-4d19-433d-910d-0bed986cf335</t>
  </si>
  <si>
    <t>21.09.2018 12:18:34</t>
  </si>
  <si>
    <t>21.09.2018 12:22:39</t>
  </si>
  <si>
    <t>21.09.2018 12:30:01</t>
  </si>
  <si>
    <t>8f0a6e7c-ba9d-436f-95d9-82b64aa04fb8</t>
  </si>
  <si>
    <t>21.09.2018 12:56:43</t>
  </si>
  <si>
    <t>24.09.2018 8:21:16</t>
  </si>
  <si>
    <t>25.09.2018 9:14:04</t>
  </si>
  <si>
    <t>a0b29091-2073-458d-815f-7a138967a572</t>
  </si>
  <si>
    <t>21.09.2018 13:48:50</t>
  </si>
  <si>
    <t>24.09.2018 10:05:04</t>
  </si>
  <si>
    <t>25.09.2018 10:55:59</t>
  </si>
  <si>
    <t>9ac70951-2ea3-42fe-9898-6e1ca0e7d60e</t>
  </si>
  <si>
    <t>21.09.2018 15:22:25</t>
  </si>
  <si>
    <t>25.09.2018 11:00:04</t>
  </si>
  <si>
    <t>d118e382-c13a-43ce-a41c-a9a6014b1b31</t>
  </si>
  <si>
    <t>21.09.2018 15:27:08</t>
  </si>
  <si>
    <t>0fac7fe3-126c-49d6-81e7-61b9a348fa5b</t>
  </si>
  <si>
    <t>24.09.2018 9:48:23</t>
  </si>
  <si>
    <t>04.10.2018 14:18:51</t>
  </si>
  <si>
    <t>04.10.2018 15:06:34</t>
  </si>
  <si>
    <t>076d1389-0c51-45be-a203-28a2e8826bae</t>
  </si>
  <si>
    <t>24.09.2018 12:28:25</t>
  </si>
  <si>
    <t>27.09.2018 10:48:00</t>
  </si>
  <si>
    <t>27.09.2018 12:11:38</t>
  </si>
  <si>
    <t>c6ff40f3-a8c7-4cca-b9e9-5735f4b23e17</t>
  </si>
  <si>
    <t>24.09.2018 18:19:04</t>
  </si>
  <si>
    <t>косенкова</t>
  </si>
  <si>
    <t>66636000</t>
  </si>
  <si>
    <t>27.09.2018 10:48:02</t>
  </si>
  <si>
    <t>27.09.2018 11:57:53</t>
  </si>
  <si>
    <t>16b51566-c35e-4624-bf68-695773a30b8d</t>
  </si>
  <si>
    <t>25.09.2018 18:10:12</t>
  </si>
  <si>
    <t>PKPVDMFC-2018-09-13-089924</t>
  </si>
  <si>
    <t>26.09.2018 15:57:57</t>
  </si>
  <si>
    <t>26.09.2018 16:58:31</t>
  </si>
  <si>
    <t>3925283f-5133-4459-bf75-15645ad16cd0</t>
  </si>
  <si>
    <t>25.09.2018 18:15:01</t>
  </si>
  <si>
    <t>PKPVDMFC-2018-09-13-092931</t>
  </si>
  <si>
    <t>26.09.2018 15:57:58</t>
  </si>
  <si>
    <t>26.09.2018 16:48:08</t>
  </si>
  <si>
    <t>874acab6-949b-4f68-a15d-9a935a4638c0</t>
  </si>
  <si>
    <t>25.09.2018 20:45:44</t>
  </si>
  <si>
    <t>PKPVDMFC-2018-09-13-055735</t>
  </si>
  <si>
    <t>26.09.2018 11:40:56</t>
  </si>
  <si>
    <t>26.09.2018 14:57:02</t>
  </si>
  <si>
    <t>d324c257-a62d-41ca-b3dd-480a06ec19d9</t>
  </si>
  <si>
    <t>26.09.2018 12:20:04</t>
  </si>
  <si>
    <t>27.09.2018 10:48:01</t>
  </si>
  <si>
    <t>47d00d6d-5f49-4fdf-bff3-de7dc74f29a6</t>
  </si>
  <si>
    <t>26.09.2018 15:52:12</t>
  </si>
  <si>
    <t>26.09.2018 16:03:24</t>
  </si>
  <si>
    <t>2ad48f6e-4ea5-45e5-bc16-d02aa282705e</t>
  </si>
  <si>
    <t>26.09.2018 16:12:02</t>
  </si>
  <si>
    <t>PKPVDMFC-2018-09-13-061769</t>
  </si>
  <si>
    <t>66644474</t>
  </si>
  <si>
    <t>27.09.2018 8:26:29</t>
  </si>
  <si>
    <t>03.10.2018 15:49:14</t>
  </si>
  <si>
    <t>d865d3fc-02a5-48a7-94a5-0436fbeeab8e</t>
  </si>
  <si>
    <t>27.09.2018 20:12:22</t>
  </si>
  <si>
    <t>66605460</t>
  </si>
  <si>
    <t>9c746a1e-a5b5-4e28-a841-26090bcb84bf</t>
  </si>
  <si>
    <t>27.09.2018 20:12:27</t>
  </si>
  <si>
    <t>8e105e30-e6d1-4b34-b470-9b07ac48e347</t>
  </si>
  <si>
    <t>27.09.2018 22:17:01</t>
  </si>
  <si>
    <t>Мосейко</t>
  </si>
  <si>
    <t>02.10.2018 12:41:46</t>
  </si>
  <si>
    <t>02.10.2018 12:45:31</t>
  </si>
  <si>
    <t>0c170a9f-eda2-4b75-acc9-e2478558a7ed</t>
  </si>
  <si>
    <t>28.09.2018 11:00:55</t>
  </si>
  <si>
    <t>28.09.2018 14:03:08</t>
  </si>
  <si>
    <t>28.09.2018 14:32:01</t>
  </si>
  <si>
    <t>c4299d55-fb5b-4282-9849-67a869b5a18e</t>
  </si>
  <si>
    <t>28.09.2018 15:34:47</t>
  </si>
  <si>
    <t>01.10.2018 8:15:12</t>
  </si>
  <si>
    <t>7921616e-3266-411d-863e-211c1243f098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</si>
</sst>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2" fillId="5" borderId="1" xfId="2" applyFill="1" applyBorder="1"/>
    <xf numFmtId="0" fontId="2" fillId="5" borderId="1" xfId="2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Border="1"/>
    <xf numFmtId="10" fontId="0" fillId="0" borderId="0" xfId="0" applyNumberFormat="1" applyFont="1"/>
    <xf numFmtId="0" fontId="3" fillId="5" borderId="1" xfId="3" applyFont="1" applyFill="1" applyBorder="1" applyAlignment="1">
      <alignment horizontal="center" vertical="center"/>
    </xf>
    <xf numFmtId="10" fontId="3" fillId="5" borderId="1" xfId="3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0" fontId="3" fillId="4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2" fillId="7" borderId="1" xfId="2" applyFill="1" applyBorder="1"/>
    <xf numFmtId="0" fontId="2" fillId="7" borderId="1" xfId="2" applyFill="1" applyBorder="1" applyAlignment="1">
      <alignment horizontal="center" vertical="center"/>
    </xf>
    <xf numFmtId="0" fontId="4" fillId="0" borderId="0" xfId="7" applyFont="1"/>
    <xf numFmtId="0" fontId="4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2" fontId="4" fillId="0" borderId="0" xfId="7" applyNumberFormat="1" applyFont="1"/>
    <xf numFmtId="22" fontId="4" fillId="0" borderId="0" xfId="0" applyNumberFormat="1" applyFont="1"/>
    <xf numFmtId="0" fontId="3" fillId="5" borderId="1" xfId="3" applyNumberFormat="1" applyFont="1" applyFill="1" applyBorder="1" applyAlignment="1">
      <alignment horizontal="center" vertical="center"/>
    </xf>
    <xf numFmtId="0" fontId="7" fillId="5" borderId="1" xfId="3" applyFont="1" applyFill="1" applyBorder="1" applyAlignment="1">
      <alignment horizontal="center" vertical="center"/>
    </xf>
    <xf numFmtId="10" fontId="7" fillId="5" borderId="1" xfId="3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0" fontId="7" fillId="4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right"/>
    </xf>
    <xf numFmtId="0" fontId="2" fillId="5" borderId="1" xfId="2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7" borderId="1" xfId="2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</cellXfs>
  <cellStyles count="8">
    <cellStyle name="Обычный" xfId="0" builtinId="0"/>
    <cellStyle name="Обычный 2" xfId="1"/>
    <cellStyle name="Обычный 2 2" xfId="4"/>
    <cellStyle name="Обычный 2 3" xfId="5"/>
    <cellStyle name="Обычный 2 4" xfId="6"/>
    <cellStyle name="Обычный 3" xfId="3"/>
    <cellStyle name="Обычный 4" xfId="2"/>
    <cellStyle name="Обычный 9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zoomScale="55" zoomScaleNormal="55" workbookViewId="0">
      <selection activeCell="A2" sqref="A2"/>
    </sheetView>
  </sheetViews>
  <sheetFormatPr defaultRowHeight="26.25" x14ac:dyDescent="0.4"/>
  <cols>
    <col min="1" max="1" width="32.5703125" style="32" customWidth="1"/>
    <col min="2" max="2" width="13.5703125" style="32" customWidth="1"/>
    <col min="3" max="3" width="122.85546875" style="32" customWidth="1"/>
    <col min="4" max="4" width="22.42578125" style="32" customWidth="1"/>
    <col min="5" max="5" width="32.5703125" style="32" customWidth="1"/>
    <col min="6" max="6" width="24.7109375" style="32" customWidth="1"/>
    <col min="7" max="7" width="40.140625" style="32" customWidth="1"/>
    <col min="8" max="8" width="45.42578125" style="32" customWidth="1"/>
    <col min="9" max="9" width="24.28515625" style="32" customWidth="1"/>
    <col min="10" max="10" width="32.28515625" style="32" customWidth="1"/>
    <col min="11" max="16384" width="9.140625" style="32"/>
  </cols>
  <sheetData>
    <row r="1" spans="1:10" x14ac:dyDescent="0.4">
      <c r="A1" s="31" t="s">
        <v>0</v>
      </c>
      <c r="B1" s="31" t="s">
        <v>51</v>
      </c>
      <c r="C1" s="31" t="s">
        <v>1</v>
      </c>
      <c r="D1" s="31" t="s">
        <v>2</v>
      </c>
      <c r="E1" s="31" t="s">
        <v>55</v>
      </c>
      <c r="F1" s="31" t="s">
        <v>3</v>
      </c>
      <c r="G1" s="31" t="s">
        <v>4</v>
      </c>
      <c r="H1" s="31" t="s">
        <v>5</v>
      </c>
      <c r="I1" s="31" t="s">
        <v>6</v>
      </c>
      <c r="J1" s="32" t="s">
        <v>7</v>
      </c>
    </row>
    <row r="2" spans="1:10" x14ac:dyDescent="0.4">
      <c r="A2" s="40" t="s">
        <v>73</v>
      </c>
      <c r="B2" s="31"/>
      <c r="C2" s="31" t="s">
        <v>9</v>
      </c>
      <c r="D2" s="31" t="s">
        <v>74</v>
      </c>
      <c r="E2" s="31" t="s">
        <v>30</v>
      </c>
      <c r="F2" s="31" t="s">
        <v>12</v>
      </c>
      <c r="G2" s="40" t="s">
        <v>75</v>
      </c>
      <c r="H2" s="40" t="s">
        <v>76</v>
      </c>
      <c r="I2" s="31" t="s">
        <v>77</v>
      </c>
      <c r="J2" s="32" t="s">
        <v>53</v>
      </c>
    </row>
    <row r="3" spans="1:10" x14ac:dyDescent="0.4">
      <c r="A3" s="40" t="s">
        <v>78</v>
      </c>
      <c r="B3" s="31" t="s">
        <v>79</v>
      </c>
      <c r="C3" s="31" t="s">
        <v>80</v>
      </c>
      <c r="D3" s="31" t="s">
        <v>81</v>
      </c>
      <c r="E3" s="31" t="s">
        <v>56</v>
      </c>
      <c r="F3" s="31" t="s">
        <v>10</v>
      </c>
      <c r="G3" s="40" t="s">
        <v>82</v>
      </c>
      <c r="H3" s="40" t="s">
        <v>83</v>
      </c>
      <c r="I3" s="31" t="s">
        <v>84</v>
      </c>
      <c r="J3" s="32" t="s">
        <v>85</v>
      </c>
    </row>
    <row r="4" spans="1:10" x14ac:dyDescent="0.4">
      <c r="A4" s="40" t="s">
        <v>86</v>
      </c>
      <c r="B4" s="31" t="s">
        <v>79</v>
      </c>
      <c r="C4" s="31" t="s">
        <v>11</v>
      </c>
      <c r="D4" s="31" t="s">
        <v>81</v>
      </c>
      <c r="E4" s="31" t="s">
        <v>56</v>
      </c>
      <c r="F4" s="31" t="s">
        <v>10</v>
      </c>
      <c r="G4" s="40" t="s">
        <v>87</v>
      </c>
      <c r="H4" s="40" t="s">
        <v>88</v>
      </c>
      <c r="I4" s="31" t="s">
        <v>89</v>
      </c>
      <c r="J4" s="32" t="s">
        <v>49</v>
      </c>
    </row>
    <row r="5" spans="1:10" x14ac:dyDescent="0.4">
      <c r="A5" s="41" t="s">
        <v>90</v>
      </c>
      <c r="B5" s="32" t="s">
        <v>91</v>
      </c>
      <c r="C5" s="32" t="s">
        <v>11</v>
      </c>
      <c r="D5" s="32" t="s">
        <v>92</v>
      </c>
      <c r="E5" s="32" t="s">
        <v>33</v>
      </c>
      <c r="F5" s="32" t="s">
        <v>10</v>
      </c>
      <c r="G5" s="32" t="s">
        <v>93</v>
      </c>
      <c r="H5" s="32" t="s">
        <v>94</v>
      </c>
      <c r="I5" s="32" t="s">
        <v>95</v>
      </c>
      <c r="J5" s="32" t="s">
        <v>50</v>
      </c>
    </row>
    <row r="6" spans="1:10" x14ac:dyDescent="0.4">
      <c r="A6" s="41" t="s">
        <v>96</v>
      </c>
      <c r="B6" s="32" t="s">
        <v>97</v>
      </c>
      <c r="C6" s="32" t="s">
        <v>11</v>
      </c>
      <c r="D6" s="32" t="s">
        <v>81</v>
      </c>
      <c r="E6" s="32" t="s">
        <v>56</v>
      </c>
      <c r="F6" s="32" t="s">
        <v>10</v>
      </c>
      <c r="G6" s="41" t="s">
        <v>98</v>
      </c>
      <c r="H6" s="41" t="s">
        <v>99</v>
      </c>
      <c r="I6" s="32" t="s">
        <v>100</v>
      </c>
      <c r="J6" s="32" t="s">
        <v>49</v>
      </c>
    </row>
    <row r="7" spans="1:10" x14ac:dyDescent="0.4">
      <c r="A7" s="41" t="s">
        <v>101</v>
      </c>
      <c r="C7" s="32" t="s">
        <v>9</v>
      </c>
      <c r="D7" s="32" t="s">
        <v>74</v>
      </c>
      <c r="E7" s="32" t="s">
        <v>30</v>
      </c>
      <c r="F7" s="32" t="s">
        <v>12</v>
      </c>
      <c r="G7" s="41" t="s">
        <v>102</v>
      </c>
      <c r="H7" s="41" t="s">
        <v>103</v>
      </c>
      <c r="I7" s="32" t="s">
        <v>104</v>
      </c>
      <c r="J7" s="32" t="s">
        <v>68</v>
      </c>
    </row>
    <row r="8" spans="1:10" x14ac:dyDescent="0.4">
      <c r="A8" s="41" t="s">
        <v>105</v>
      </c>
      <c r="B8" s="32" t="s">
        <v>106</v>
      </c>
      <c r="C8" s="32" t="s">
        <v>11</v>
      </c>
      <c r="D8" s="32" t="s">
        <v>81</v>
      </c>
      <c r="E8" s="32" t="s">
        <v>56</v>
      </c>
      <c r="F8" s="32" t="s">
        <v>10</v>
      </c>
      <c r="G8" s="41" t="s">
        <v>107</v>
      </c>
      <c r="H8" s="41" t="s">
        <v>108</v>
      </c>
      <c r="I8" s="32" t="s">
        <v>109</v>
      </c>
      <c r="J8" s="32" t="s">
        <v>49</v>
      </c>
    </row>
    <row r="9" spans="1:10" x14ac:dyDescent="0.4">
      <c r="A9" s="41" t="s">
        <v>110</v>
      </c>
      <c r="C9" s="32" t="s">
        <v>13</v>
      </c>
      <c r="D9" s="32" t="s">
        <v>111</v>
      </c>
      <c r="E9" s="32" t="s">
        <v>45</v>
      </c>
      <c r="F9" s="32" t="s">
        <v>12</v>
      </c>
      <c r="G9" s="41" t="s">
        <v>112</v>
      </c>
      <c r="H9" s="41" t="s">
        <v>113</v>
      </c>
      <c r="I9" s="32" t="s">
        <v>114</v>
      </c>
      <c r="J9" s="32" t="s">
        <v>115</v>
      </c>
    </row>
    <row r="10" spans="1:10" x14ac:dyDescent="0.4">
      <c r="A10" s="41" t="s">
        <v>116</v>
      </c>
      <c r="C10" s="32" t="s">
        <v>9</v>
      </c>
      <c r="D10" s="32" t="s">
        <v>92</v>
      </c>
      <c r="E10" s="32" t="s">
        <v>33</v>
      </c>
      <c r="F10" s="32" t="s">
        <v>12</v>
      </c>
      <c r="G10" s="41" t="s">
        <v>117</v>
      </c>
      <c r="H10" s="41" t="s">
        <v>118</v>
      </c>
      <c r="I10" s="32" t="s">
        <v>119</v>
      </c>
      <c r="J10" s="32" t="s">
        <v>50</v>
      </c>
    </row>
    <row r="11" spans="1:10" x14ac:dyDescent="0.4">
      <c r="A11" s="41" t="s">
        <v>120</v>
      </c>
      <c r="C11" s="32" t="s">
        <v>9</v>
      </c>
      <c r="D11" s="32" t="s">
        <v>92</v>
      </c>
      <c r="E11" s="32" t="s">
        <v>33</v>
      </c>
      <c r="F11" s="32" t="s">
        <v>12</v>
      </c>
      <c r="G11" s="41" t="s">
        <v>121</v>
      </c>
      <c r="H11" s="41" t="s">
        <v>122</v>
      </c>
      <c r="I11" s="32" t="s">
        <v>123</v>
      </c>
      <c r="J11" s="32" t="s">
        <v>50</v>
      </c>
    </row>
    <row r="12" spans="1:10" x14ac:dyDescent="0.4">
      <c r="A12" s="41" t="s">
        <v>124</v>
      </c>
      <c r="C12" s="32" t="s">
        <v>9</v>
      </c>
      <c r="D12" s="32" t="s">
        <v>92</v>
      </c>
      <c r="E12" s="32" t="s">
        <v>33</v>
      </c>
      <c r="F12" s="32" t="s">
        <v>12</v>
      </c>
      <c r="G12" s="41" t="s">
        <v>121</v>
      </c>
      <c r="H12" s="41" t="s">
        <v>125</v>
      </c>
      <c r="I12" s="32" t="s">
        <v>126</v>
      </c>
      <c r="J12" s="32" t="s">
        <v>50</v>
      </c>
    </row>
    <row r="13" spans="1:10" x14ac:dyDescent="0.4">
      <c r="A13" s="41" t="s">
        <v>127</v>
      </c>
      <c r="B13" s="32" t="s">
        <v>128</v>
      </c>
      <c r="C13" s="32" t="s">
        <v>9</v>
      </c>
      <c r="D13" s="32" t="s">
        <v>81</v>
      </c>
      <c r="E13" s="32" t="s">
        <v>56</v>
      </c>
      <c r="F13" s="32" t="s">
        <v>10</v>
      </c>
      <c r="G13" s="41" t="s">
        <v>129</v>
      </c>
      <c r="H13" s="41" t="s">
        <v>130</v>
      </c>
      <c r="I13" s="32" t="s">
        <v>131</v>
      </c>
      <c r="J13" s="32" t="s">
        <v>49</v>
      </c>
    </row>
    <row r="14" spans="1:10" x14ac:dyDescent="0.4">
      <c r="A14" s="41" t="s">
        <v>132</v>
      </c>
      <c r="C14" s="32" t="s">
        <v>13</v>
      </c>
      <c r="D14" s="32" t="s">
        <v>133</v>
      </c>
      <c r="E14" s="32" t="s">
        <v>20</v>
      </c>
      <c r="F14" s="32" t="s">
        <v>12</v>
      </c>
      <c r="G14" s="41" t="s">
        <v>134</v>
      </c>
      <c r="H14" s="41" t="s">
        <v>135</v>
      </c>
      <c r="I14" s="32" t="s">
        <v>136</v>
      </c>
      <c r="J14" s="32" t="s">
        <v>52</v>
      </c>
    </row>
    <row r="15" spans="1:10" x14ac:dyDescent="0.4">
      <c r="A15" s="41" t="s">
        <v>137</v>
      </c>
      <c r="C15" s="32" t="s">
        <v>13</v>
      </c>
      <c r="D15" s="32" t="s">
        <v>138</v>
      </c>
      <c r="E15" s="32" t="s">
        <v>23</v>
      </c>
      <c r="F15" s="32" t="s">
        <v>12</v>
      </c>
      <c r="G15" s="41" t="s">
        <v>139</v>
      </c>
      <c r="H15" s="41" t="s">
        <v>140</v>
      </c>
      <c r="I15" s="32" t="s">
        <v>141</v>
      </c>
      <c r="J15" s="32" t="s">
        <v>142</v>
      </c>
    </row>
    <row r="16" spans="1:10" x14ac:dyDescent="0.4">
      <c r="A16" s="41" t="s">
        <v>143</v>
      </c>
      <c r="B16" s="32" t="s">
        <v>144</v>
      </c>
      <c r="C16" s="32" t="s">
        <v>11</v>
      </c>
      <c r="D16" s="32" t="s">
        <v>81</v>
      </c>
      <c r="E16" s="32" t="s">
        <v>56</v>
      </c>
      <c r="F16" s="32" t="s">
        <v>10</v>
      </c>
      <c r="G16" s="41" t="s">
        <v>145</v>
      </c>
      <c r="H16" s="41" t="s">
        <v>146</v>
      </c>
      <c r="I16" s="32" t="s">
        <v>147</v>
      </c>
      <c r="J16" s="32" t="s">
        <v>49</v>
      </c>
    </row>
    <row r="17" spans="1:10" x14ac:dyDescent="0.4">
      <c r="A17" s="41" t="s">
        <v>148</v>
      </c>
      <c r="B17" s="32" t="s">
        <v>149</v>
      </c>
      <c r="C17" s="32" t="s">
        <v>9</v>
      </c>
      <c r="D17" s="32" t="s">
        <v>81</v>
      </c>
      <c r="E17" s="32" t="s">
        <v>56</v>
      </c>
      <c r="F17" s="32" t="s">
        <v>10</v>
      </c>
      <c r="G17" s="41" t="s">
        <v>150</v>
      </c>
      <c r="H17" s="41" t="s">
        <v>151</v>
      </c>
      <c r="I17" s="32" t="s">
        <v>152</v>
      </c>
      <c r="J17" s="32" t="s">
        <v>49</v>
      </c>
    </row>
    <row r="18" spans="1:10" x14ac:dyDescent="0.4">
      <c r="A18" s="41" t="s">
        <v>153</v>
      </c>
      <c r="C18" s="32" t="s">
        <v>13</v>
      </c>
      <c r="D18" s="32" t="s">
        <v>133</v>
      </c>
      <c r="E18" s="32" t="s">
        <v>20</v>
      </c>
      <c r="F18" s="32" t="s">
        <v>12</v>
      </c>
      <c r="G18" s="41" t="s">
        <v>154</v>
      </c>
      <c r="H18" s="41" t="s">
        <v>155</v>
      </c>
      <c r="I18" s="32" t="s">
        <v>156</v>
      </c>
      <c r="J18" s="32" t="s">
        <v>52</v>
      </c>
    </row>
    <row r="19" spans="1:10" x14ac:dyDescent="0.4">
      <c r="A19" s="41" t="s">
        <v>157</v>
      </c>
      <c r="B19" s="32" t="s">
        <v>158</v>
      </c>
      <c r="C19" s="32" t="s">
        <v>11</v>
      </c>
      <c r="D19" s="32" t="s">
        <v>159</v>
      </c>
      <c r="E19" s="32" t="s">
        <v>38</v>
      </c>
      <c r="F19" s="32" t="s">
        <v>10</v>
      </c>
      <c r="G19" s="41" t="s">
        <v>160</v>
      </c>
      <c r="H19" s="41" t="s">
        <v>161</v>
      </c>
      <c r="I19" s="32" t="s">
        <v>162</v>
      </c>
      <c r="J19" s="32" t="s">
        <v>54</v>
      </c>
    </row>
    <row r="20" spans="1:10" x14ac:dyDescent="0.4">
      <c r="A20" s="41" t="s">
        <v>163</v>
      </c>
      <c r="B20" s="32" t="s">
        <v>164</v>
      </c>
      <c r="C20" s="32" t="s">
        <v>9</v>
      </c>
      <c r="D20" s="32" t="s">
        <v>81</v>
      </c>
      <c r="E20" s="32" t="s">
        <v>56</v>
      </c>
      <c r="F20" s="32" t="s">
        <v>10</v>
      </c>
      <c r="G20" s="41" t="s">
        <v>165</v>
      </c>
      <c r="H20" s="41" t="s">
        <v>166</v>
      </c>
      <c r="I20" s="32" t="s">
        <v>167</v>
      </c>
      <c r="J20" s="32" t="s">
        <v>49</v>
      </c>
    </row>
    <row r="21" spans="1:10" x14ac:dyDescent="0.4">
      <c r="A21" s="41" t="s">
        <v>168</v>
      </c>
      <c r="C21" s="32" t="s">
        <v>13</v>
      </c>
      <c r="D21" s="32" t="s">
        <v>74</v>
      </c>
      <c r="E21" s="32" t="s">
        <v>30</v>
      </c>
      <c r="F21" s="32" t="s">
        <v>12</v>
      </c>
      <c r="G21" s="41" t="s">
        <v>169</v>
      </c>
      <c r="H21" s="41" t="s">
        <v>170</v>
      </c>
      <c r="I21" s="32" t="s">
        <v>171</v>
      </c>
      <c r="J21" s="32" t="s">
        <v>53</v>
      </c>
    </row>
    <row r="22" spans="1:10" x14ac:dyDescent="0.4">
      <c r="A22" s="41" t="s">
        <v>172</v>
      </c>
      <c r="B22" s="32" t="s">
        <v>173</v>
      </c>
      <c r="C22" s="32" t="s">
        <v>11</v>
      </c>
      <c r="D22" s="32" t="s">
        <v>81</v>
      </c>
      <c r="E22" s="32" t="s">
        <v>56</v>
      </c>
      <c r="F22" s="32" t="s">
        <v>10</v>
      </c>
      <c r="G22" s="41" t="s">
        <v>174</v>
      </c>
      <c r="H22" s="41" t="s">
        <v>175</v>
      </c>
      <c r="I22" s="32" t="s">
        <v>176</v>
      </c>
      <c r="J22" s="32" t="s">
        <v>49</v>
      </c>
    </row>
    <row r="23" spans="1:10" x14ac:dyDescent="0.4">
      <c r="A23" s="41" t="s">
        <v>177</v>
      </c>
      <c r="C23" s="32" t="s">
        <v>9</v>
      </c>
      <c r="D23" s="32" t="s">
        <v>178</v>
      </c>
      <c r="E23" s="32" t="s">
        <v>19</v>
      </c>
      <c r="F23" s="32" t="s">
        <v>12</v>
      </c>
      <c r="G23" s="41" t="s">
        <v>179</v>
      </c>
      <c r="H23" s="41" t="s">
        <v>180</v>
      </c>
      <c r="I23" s="32" t="s">
        <v>181</v>
      </c>
      <c r="J23" s="32" t="s">
        <v>182</v>
      </c>
    </row>
    <row r="24" spans="1:10" x14ac:dyDescent="0.4">
      <c r="A24" s="41" t="s">
        <v>183</v>
      </c>
      <c r="C24" s="32" t="s">
        <v>9</v>
      </c>
      <c r="D24" s="32" t="s">
        <v>178</v>
      </c>
      <c r="E24" s="32" t="s">
        <v>19</v>
      </c>
      <c r="F24" s="32" t="s">
        <v>12</v>
      </c>
      <c r="G24" s="41" t="s">
        <v>184</v>
      </c>
      <c r="H24" s="41" t="s">
        <v>185</v>
      </c>
      <c r="I24" s="32" t="s">
        <v>186</v>
      </c>
      <c r="J24" s="32" t="s">
        <v>182</v>
      </c>
    </row>
    <row r="25" spans="1:10" x14ac:dyDescent="0.4">
      <c r="A25" s="41" t="s">
        <v>187</v>
      </c>
      <c r="B25" s="32" t="s">
        <v>188</v>
      </c>
      <c r="C25" s="32" t="s">
        <v>9</v>
      </c>
      <c r="D25" s="32" t="s">
        <v>81</v>
      </c>
      <c r="E25" s="32" t="s">
        <v>56</v>
      </c>
      <c r="F25" s="32" t="s">
        <v>10</v>
      </c>
      <c r="G25" s="32" t="s">
        <v>189</v>
      </c>
      <c r="H25" s="32" t="s">
        <v>190</v>
      </c>
      <c r="I25" s="32" t="s">
        <v>191</v>
      </c>
      <c r="J25" s="32" t="s">
        <v>49</v>
      </c>
    </row>
    <row r="26" spans="1:10" x14ac:dyDescent="0.4">
      <c r="A26" s="41" t="s">
        <v>192</v>
      </c>
      <c r="C26" s="32" t="s">
        <v>13</v>
      </c>
      <c r="D26" s="32" t="s">
        <v>92</v>
      </c>
      <c r="E26" s="32" t="s">
        <v>33</v>
      </c>
      <c r="F26" s="32" t="s">
        <v>12</v>
      </c>
      <c r="G26" s="41" t="s">
        <v>193</v>
      </c>
      <c r="H26" s="32" t="s">
        <v>194</v>
      </c>
      <c r="I26" s="32" t="s">
        <v>195</v>
      </c>
      <c r="J26" s="32" t="s">
        <v>67</v>
      </c>
    </row>
    <row r="27" spans="1:10" x14ac:dyDescent="0.4">
      <c r="A27" s="41" t="s">
        <v>196</v>
      </c>
      <c r="C27" s="32" t="s">
        <v>9</v>
      </c>
      <c r="D27" s="32" t="s">
        <v>92</v>
      </c>
      <c r="E27" s="32" t="s">
        <v>33</v>
      </c>
      <c r="F27" s="32" t="s">
        <v>12</v>
      </c>
      <c r="G27" s="41" t="s">
        <v>197</v>
      </c>
      <c r="H27" s="41" t="s">
        <v>198</v>
      </c>
      <c r="I27" s="32" t="s">
        <v>199</v>
      </c>
      <c r="J27" s="32" t="s">
        <v>50</v>
      </c>
    </row>
    <row r="28" spans="1:10" x14ac:dyDescent="0.4">
      <c r="A28" s="41" t="s">
        <v>200</v>
      </c>
      <c r="C28" s="32" t="s">
        <v>9</v>
      </c>
      <c r="D28" s="32" t="s">
        <v>201</v>
      </c>
      <c r="E28" s="32" t="s">
        <v>38</v>
      </c>
      <c r="F28" s="32" t="s">
        <v>12</v>
      </c>
      <c r="G28" s="41" t="s">
        <v>202</v>
      </c>
      <c r="H28" s="41" t="s">
        <v>203</v>
      </c>
      <c r="I28" s="32" t="s">
        <v>204</v>
      </c>
      <c r="J28" s="32" t="s">
        <v>54</v>
      </c>
    </row>
    <row r="29" spans="1:10" x14ac:dyDescent="0.4">
      <c r="A29" s="41" t="s">
        <v>205</v>
      </c>
      <c r="C29" s="32" t="s">
        <v>13</v>
      </c>
      <c r="D29" s="32" t="s">
        <v>92</v>
      </c>
      <c r="E29" s="32" t="s">
        <v>33</v>
      </c>
      <c r="F29" s="32" t="s">
        <v>12</v>
      </c>
      <c r="G29" s="32" t="s">
        <v>206</v>
      </c>
      <c r="H29" s="32" t="s">
        <v>207</v>
      </c>
      <c r="I29" s="32" t="s">
        <v>208</v>
      </c>
      <c r="J29" s="32" t="s">
        <v>67</v>
      </c>
    </row>
    <row r="30" spans="1:10" x14ac:dyDescent="0.4">
      <c r="A30" s="41" t="s">
        <v>209</v>
      </c>
      <c r="C30" s="32" t="s">
        <v>13</v>
      </c>
      <c r="D30" s="32" t="s">
        <v>210</v>
      </c>
      <c r="E30" s="32" t="s">
        <v>31</v>
      </c>
      <c r="F30" s="32" t="s">
        <v>12</v>
      </c>
      <c r="G30" s="41" t="s">
        <v>211</v>
      </c>
      <c r="H30" s="41" t="s">
        <v>212</v>
      </c>
      <c r="I30" s="32" t="s">
        <v>213</v>
      </c>
      <c r="J30" s="32" t="s">
        <v>214</v>
      </c>
    </row>
    <row r="31" spans="1:10" x14ac:dyDescent="0.4">
      <c r="A31" s="41" t="s">
        <v>215</v>
      </c>
      <c r="C31" s="32" t="s">
        <v>9</v>
      </c>
      <c r="D31" s="32" t="s">
        <v>201</v>
      </c>
      <c r="E31" s="32" t="s">
        <v>38</v>
      </c>
      <c r="F31" s="32" t="s">
        <v>12</v>
      </c>
      <c r="G31" s="41" t="s">
        <v>202</v>
      </c>
      <c r="H31" s="41" t="s">
        <v>216</v>
      </c>
      <c r="I31" s="32" t="s">
        <v>217</v>
      </c>
      <c r="J31" s="32" t="s">
        <v>54</v>
      </c>
    </row>
    <row r="32" spans="1:10" x14ac:dyDescent="0.4">
      <c r="A32" s="41" t="s">
        <v>218</v>
      </c>
      <c r="C32" s="32" t="s">
        <v>13</v>
      </c>
      <c r="D32" s="32" t="s">
        <v>133</v>
      </c>
      <c r="E32" s="32" t="s">
        <v>20</v>
      </c>
      <c r="F32" s="32" t="s">
        <v>12</v>
      </c>
      <c r="G32" s="41" t="s">
        <v>219</v>
      </c>
      <c r="H32" s="41" t="s">
        <v>220</v>
      </c>
      <c r="I32" s="32" t="s">
        <v>221</v>
      </c>
      <c r="J32" s="32" t="s">
        <v>52</v>
      </c>
    </row>
    <row r="33" spans="1:10" x14ac:dyDescent="0.4">
      <c r="A33" s="41" t="s">
        <v>222</v>
      </c>
      <c r="C33" s="32" t="s">
        <v>13</v>
      </c>
      <c r="D33" s="32" t="s">
        <v>74</v>
      </c>
      <c r="E33" s="32" t="s">
        <v>30</v>
      </c>
      <c r="F33" s="32" t="s">
        <v>12</v>
      </c>
      <c r="G33" s="41" t="s">
        <v>223</v>
      </c>
      <c r="H33" s="41" t="s">
        <v>224</v>
      </c>
      <c r="I33" s="32" t="s">
        <v>225</v>
      </c>
      <c r="J33" s="32" t="s">
        <v>68</v>
      </c>
    </row>
    <row r="34" spans="1:10" x14ac:dyDescent="0.4">
      <c r="A34" s="41" t="s">
        <v>226</v>
      </c>
      <c r="C34" s="32" t="s">
        <v>9</v>
      </c>
      <c r="D34" s="32" t="s">
        <v>92</v>
      </c>
      <c r="E34" s="32" t="s">
        <v>33</v>
      </c>
      <c r="F34" s="32" t="s">
        <v>12</v>
      </c>
      <c r="G34" s="41" t="s">
        <v>227</v>
      </c>
      <c r="H34" s="41" t="s">
        <v>228</v>
      </c>
      <c r="I34" s="32" t="s">
        <v>229</v>
      </c>
      <c r="J34" s="32" t="s">
        <v>50</v>
      </c>
    </row>
    <row r="35" spans="1:10" x14ac:dyDescent="0.4">
      <c r="A35" s="41" t="s">
        <v>230</v>
      </c>
      <c r="B35" s="32" t="s">
        <v>231</v>
      </c>
      <c r="C35" s="32" t="s">
        <v>9</v>
      </c>
      <c r="D35" s="32" t="s">
        <v>232</v>
      </c>
      <c r="E35" s="32" t="s">
        <v>28</v>
      </c>
      <c r="F35" s="32" t="s">
        <v>10</v>
      </c>
      <c r="G35" s="41" t="s">
        <v>233</v>
      </c>
      <c r="H35" s="41" t="s">
        <v>234</v>
      </c>
      <c r="I35" s="32" t="s">
        <v>235</v>
      </c>
      <c r="J35" s="32" t="s">
        <v>72</v>
      </c>
    </row>
    <row r="36" spans="1:10" x14ac:dyDescent="0.4">
      <c r="A36" s="41" t="s">
        <v>236</v>
      </c>
      <c r="B36" s="32" t="s">
        <v>237</v>
      </c>
      <c r="C36" s="32" t="s">
        <v>11</v>
      </c>
      <c r="D36" s="32" t="s">
        <v>81</v>
      </c>
      <c r="E36" s="32" t="s">
        <v>56</v>
      </c>
      <c r="F36" s="32" t="s">
        <v>10</v>
      </c>
      <c r="G36" s="41" t="s">
        <v>238</v>
      </c>
      <c r="H36" s="41" t="s">
        <v>239</v>
      </c>
      <c r="I36" s="32" t="s">
        <v>240</v>
      </c>
      <c r="J36" s="32" t="s">
        <v>49</v>
      </c>
    </row>
    <row r="37" spans="1:10" x14ac:dyDescent="0.4">
      <c r="A37" s="41" t="s">
        <v>241</v>
      </c>
      <c r="B37" s="32" t="s">
        <v>242</v>
      </c>
      <c r="C37" s="32" t="s">
        <v>9</v>
      </c>
      <c r="D37" s="32" t="s">
        <v>243</v>
      </c>
      <c r="E37" s="32" t="s">
        <v>34</v>
      </c>
      <c r="F37" s="32" t="s">
        <v>10</v>
      </c>
      <c r="G37" s="41" t="s">
        <v>244</v>
      </c>
      <c r="H37" s="41" t="s">
        <v>245</v>
      </c>
      <c r="I37" s="32" t="s">
        <v>246</v>
      </c>
      <c r="J37" s="32" t="s">
        <v>69</v>
      </c>
    </row>
    <row r="38" spans="1:10" x14ac:dyDescent="0.4">
      <c r="A38" s="41" t="s">
        <v>247</v>
      </c>
      <c r="B38" s="32" t="s">
        <v>248</v>
      </c>
      <c r="C38" s="32" t="s">
        <v>9</v>
      </c>
      <c r="D38" s="32" t="s">
        <v>81</v>
      </c>
      <c r="E38" s="32" t="s">
        <v>56</v>
      </c>
      <c r="F38" s="32" t="s">
        <v>10</v>
      </c>
      <c r="G38" s="41" t="s">
        <v>249</v>
      </c>
      <c r="H38" s="41" t="s">
        <v>250</v>
      </c>
      <c r="I38" s="32" t="s">
        <v>251</v>
      </c>
      <c r="J38" s="32" t="s">
        <v>49</v>
      </c>
    </row>
    <row r="39" spans="1:10" x14ac:dyDescent="0.4">
      <c r="A39" s="41" t="s">
        <v>252</v>
      </c>
      <c r="C39" s="32" t="s">
        <v>13</v>
      </c>
      <c r="D39" s="32" t="s">
        <v>92</v>
      </c>
      <c r="E39" s="32" t="s">
        <v>33</v>
      </c>
      <c r="F39" s="32" t="s">
        <v>12</v>
      </c>
      <c r="G39" s="41" t="s">
        <v>206</v>
      </c>
      <c r="H39" s="41" t="s">
        <v>253</v>
      </c>
      <c r="I39" s="32" t="s">
        <v>254</v>
      </c>
      <c r="J39" s="32" t="s">
        <v>67</v>
      </c>
    </row>
    <row r="40" spans="1:10" x14ac:dyDescent="0.4">
      <c r="A40" s="41" t="s">
        <v>255</v>
      </c>
      <c r="C40" s="32" t="s">
        <v>13</v>
      </c>
      <c r="D40" s="32" t="s">
        <v>74</v>
      </c>
      <c r="E40" s="32" t="s">
        <v>30</v>
      </c>
      <c r="F40" s="32" t="s">
        <v>12</v>
      </c>
      <c r="G40" s="41" t="s">
        <v>256</v>
      </c>
      <c r="H40" s="41" t="s">
        <v>257</v>
      </c>
      <c r="I40" s="32" t="s">
        <v>258</v>
      </c>
      <c r="J40" s="32" t="s">
        <v>53</v>
      </c>
    </row>
    <row r="41" spans="1:10" x14ac:dyDescent="0.4">
      <c r="A41" s="41" t="s">
        <v>259</v>
      </c>
      <c r="B41" s="32" t="s">
        <v>260</v>
      </c>
      <c r="C41" s="32" t="s">
        <v>11</v>
      </c>
      <c r="D41" s="32" t="s">
        <v>81</v>
      </c>
      <c r="E41" s="32" t="s">
        <v>56</v>
      </c>
      <c r="F41" s="32" t="s">
        <v>10</v>
      </c>
      <c r="G41" s="41" t="s">
        <v>261</v>
      </c>
      <c r="H41" s="41" t="s">
        <v>262</v>
      </c>
      <c r="I41" s="32" t="s">
        <v>263</v>
      </c>
      <c r="J41" s="32" t="s">
        <v>49</v>
      </c>
    </row>
    <row r="42" spans="1:10" x14ac:dyDescent="0.4">
      <c r="A42" s="41" t="s">
        <v>264</v>
      </c>
      <c r="C42" s="32" t="s">
        <v>13</v>
      </c>
      <c r="D42" s="32" t="s">
        <v>138</v>
      </c>
      <c r="E42" s="32" t="s">
        <v>23</v>
      </c>
      <c r="F42" s="32" t="s">
        <v>12</v>
      </c>
      <c r="G42" s="41" t="s">
        <v>265</v>
      </c>
      <c r="H42" s="41" t="s">
        <v>266</v>
      </c>
      <c r="I42" s="32" t="s">
        <v>267</v>
      </c>
      <c r="J42" s="32" t="s">
        <v>142</v>
      </c>
    </row>
    <row r="43" spans="1:10" x14ac:dyDescent="0.4">
      <c r="A43" s="41" t="s">
        <v>268</v>
      </c>
      <c r="B43" s="32" t="s">
        <v>269</v>
      </c>
      <c r="C43" s="32" t="s">
        <v>11</v>
      </c>
      <c r="D43" s="32" t="s">
        <v>81</v>
      </c>
      <c r="E43" s="32" t="s">
        <v>56</v>
      </c>
      <c r="F43" s="32" t="s">
        <v>10</v>
      </c>
      <c r="G43" s="41" t="s">
        <v>261</v>
      </c>
      <c r="H43" s="41" t="s">
        <v>270</v>
      </c>
      <c r="I43" s="32" t="s">
        <v>271</v>
      </c>
      <c r="J43" s="32" t="s">
        <v>49</v>
      </c>
    </row>
    <row r="44" spans="1:10" x14ac:dyDescent="0.4">
      <c r="A44" s="41" t="s">
        <v>272</v>
      </c>
      <c r="C44" s="32" t="s">
        <v>9</v>
      </c>
      <c r="D44" s="32" t="s">
        <v>178</v>
      </c>
      <c r="E44" s="32" t="s">
        <v>19</v>
      </c>
      <c r="F44" s="32" t="s">
        <v>12</v>
      </c>
      <c r="G44" s="41" t="s">
        <v>273</v>
      </c>
      <c r="H44" s="41"/>
      <c r="I44" s="32" t="s">
        <v>274</v>
      </c>
      <c r="J44" s="32" t="s">
        <v>182</v>
      </c>
    </row>
    <row r="45" spans="1:10" x14ac:dyDescent="0.4">
      <c r="A45" s="41" t="s">
        <v>275</v>
      </c>
      <c r="C45" s="32" t="s">
        <v>9</v>
      </c>
      <c r="D45" s="32" t="s">
        <v>201</v>
      </c>
      <c r="E45" s="32" t="s">
        <v>38</v>
      </c>
      <c r="F45" s="32" t="s">
        <v>12</v>
      </c>
      <c r="G45" s="41" t="s">
        <v>276</v>
      </c>
      <c r="H45" s="41" t="s">
        <v>277</v>
      </c>
      <c r="I45" s="32" t="s">
        <v>278</v>
      </c>
      <c r="J45" s="32" t="s">
        <v>54</v>
      </c>
    </row>
    <row r="46" spans="1:10" x14ac:dyDescent="0.4">
      <c r="A46" s="41" t="s">
        <v>279</v>
      </c>
      <c r="C46" s="32" t="s">
        <v>9</v>
      </c>
      <c r="D46" s="32" t="s">
        <v>92</v>
      </c>
      <c r="E46" s="32" t="s">
        <v>33</v>
      </c>
      <c r="F46" s="32" t="s">
        <v>12</v>
      </c>
      <c r="G46" s="41" t="s">
        <v>280</v>
      </c>
      <c r="H46" s="41" t="s">
        <v>281</v>
      </c>
      <c r="I46" s="32" t="s">
        <v>282</v>
      </c>
      <c r="J46" s="32" t="s">
        <v>50</v>
      </c>
    </row>
    <row r="47" spans="1:10" x14ac:dyDescent="0.4">
      <c r="A47" s="41" t="s">
        <v>283</v>
      </c>
      <c r="C47" s="32" t="s">
        <v>9</v>
      </c>
      <c r="D47" s="32" t="s">
        <v>138</v>
      </c>
      <c r="E47" s="32" t="s">
        <v>23</v>
      </c>
      <c r="F47" s="32" t="s">
        <v>12</v>
      </c>
      <c r="G47" s="32" t="s">
        <v>284</v>
      </c>
      <c r="H47" s="32" t="s">
        <v>285</v>
      </c>
      <c r="I47" s="32" t="s">
        <v>286</v>
      </c>
      <c r="J47" s="32" t="s">
        <v>142</v>
      </c>
    </row>
    <row r="48" spans="1:10" x14ac:dyDescent="0.4">
      <c r="A48" s="41" t="s">
        <v>287</v>
      </c>
      <c r="C48" s="32" t="s">
        <v>9</v>
      </c>
      <c r="D48" s="32" t="s">
        <v>138</v>
      </c>
      <c r="E48" s="32" t="s">
        <v>23</v>
      </c>
      <c r="F48" s="32" t="s">
        <v>12</v>
      </c>
      <c r="G48" s="41" t="s">
        <v>284</v>
      </c>
      <c r="H48" s="41" t="s">
        <v>288</v>
      </c>
      <c r="I48" s="32" t="s">
        <v>289</v>
      </c>
      <c r="J48" s="32" t="s">
        <v>142</v>
      </c>
    </row>
    <row r="49" spans="1:10" x14ac:dyDescent="0.4">
      <c r="A49" s="41" t="s">
        <v>290</v>
      </c>
      <c r="C49" s="32" t="s">
        <v>9</v>
      </c>
      <c r="D49" s="32" t="s">
        <v>138</v>
      </c>
      <c r="E49" s="32" t="s">
        <v>23</v>
      </c>
      <c r="F49" s="32" t="s">
        <v>12</v>
      </c>
      <c r="G49" s="41" t="s">
        <v>284</v>
      </c>
      <c r="H49" s="41"/>
      <c r="I49" s="32" t="s">
        <v>291</v>
      </c>
      <c r="J49" s="32" t="s">
        <v>142</v>
      </c>
    </row>
    <row r="50" spans="1:10" x14ac:dyDescent="0.4">
      <c r="A50" s="41" t="s">
        <v>292</v>
      </c>
      <c r="C50" s="32" t="s">
        <v>13</v>
      </c>
      <c r="D50" s="32" t="s">
        <v>210</v>
      </c>
      <c r="E50" s="32" t="s">
        <v>31</v>
      </c>
      <c r="F50" s="32" t="s">
        <v>12</v>
      </c>
      <c r="G50" s="41" t="s">
        <v>293</v>
      </c>
      <c r="H50" s="41" t="s">
        <v>294</v>
      </c>
      <c r="I50" s="32" t="s">
        <v>295</v>
      </c>
      <c r="J50" s="32" t="s">
        <v>214</v>
      </c>
    </row>
    <row r="51" spans="1:10" x14ac:dyDescent="0.4">
      <c r="A51" s="41" t="s">
        <v>296</v>
      </c>
      <c r="C51" s="32" t="s">
        <v>13</v>
      </c>
      <c r="D51" s="32" t="s">
        <v>74</v>
      </c>
      <c r="E51" s="32" t="s">
        <v>30</v>
      </c>
      <c r="F51" s="32" t="s">
        <v>12</v>
      </c>
      <c r="G51" s="41" t="s">
        <v>297</v>
      </c>
      <c r="H51" s="41" t="s">
        <v>298</v>
      </c>
      <c r="I51" s="32" t="s">
        <v>299</v>
      </c>
      <c r="J51" s="32" t="s">
        <v>53</v>
      </c>
    </row>
    <row r="52" spans="1:10" x14ac:dyDescent="0.4">
      <c r="A52" s="41" t="s">
        <v>300</v>
      </c>
      <c r="B52" s="32" t="s">
        <v>301</v>
      </c>
      <c r="C52" s="32" t="s">
        <v>11</v>
      </c>
      <c r="D52" s="32" t="s">
        <v>302</v>
      </c>
      <c r="E52" s="32" t="s">
        <v>30</v>
      </c>
      <c r="F52" s="32" t="s">
        <v>10</v>
      </c>
      <c r="G52" s="41" t="s">
        <v>303</v>
      </c>
      <c r="H52" s="41" t="s">
        <v>304</v>
      </c>
      <c r="I52" s="32" t="s">
        <v>305</v>
      </c>
      <c r="J52" s="32" t="s">
        <v>53</v>
      </c>
    </row>
    <row r="53" spans="1:10" x14ac:dyDescent="0.4">
      <c r="A53" s="41" t="s">
        <v>306</v>
      </c>
      <c r="B53" s="32" t="s">
        <v>307</v>
      </c>
      <c r="C53" s="32" t="s">
        <v>11</v>
      </c>
      <c r="D53" s="32" t="s">
        <v>81</v>
      </c>
      <c r="E53" s="32" t="s">
        <v>56</v>
      </c>
      <c r="F53" s="32" t="s">
        <v>10</v>
      </c>
      <c r="G53" s="41" t="s">
        <v>308</v>
      </c>
      <c r="H53" s="41" t="s">
        <v>309</v>
      </c>
      <c r="I53" s="32" t="s">
        <v>310</v>
      </c>
      <c r="J53" s="32" t="s">
        <v>49</v>
      </c>
    </row>
    <row r="54" spans="1:10" x14ac:dyDescent="0.4">
      <c r="A54" s="41" t="s">
        <v>311</v>
      </c>
      <c r="B54" s="32" t="s">
        <v>312</v>
      </c>
      <c r="C54" s="32" t="s">
        <v>11</v>
      </c>
      <c r="D54" s="32" t="s">
        <v>81</v>
      </c>
      <c r="E54" s="32" t="s">
        <v>56</v>
      </c>
      <c r="F54" s="32" t="s">
        <v>10</v>
      </c>
      <c r="G54" s="41" t="s">
        <v>313</v>
      </c>
      <c r="H54" s="41" t="s">
        <v>314</v>
      </c>
      <c r="I54" s="32" t="s">
        <v>315</v>
      </c>
      <c r="J54" s="32" t="s">
        <v>49</v>
      </c>
    </row>
    <row r="55" spans="1:10" x14ac:dyDescent="0.4">
      <c r="A55" s="41" t="s">
        <v>316</v>
      </c>
      <c r="B55" s="32" t="s">
        <v>317</v>
      </c>
      <c r="C55" s="32" t="s">
        <v>11</v>
      </c>
      <c r="D55" s="32" t="s">
        <v>159</v>
      </c>
      <c r="E55" s="32" t="s">
        <v>38</v>
      </c>
      <c r="F55" s="32" t="s">
        <v>10</v>
      </c>
      <c r="G55" s="41" t="s">
        <v>318</v>
      </c>
      <c r="H55" s="41" t="s">
        <v>319</v>
      </c>
      <c r="I55" s="32" t="s">
        <v>320</v>
      </c>
      <c r="J55" s="32" t="s">
        <v>54</v>
      </c>
    </row>
    <row r="56" spans="1:10" x14ac:dyDescent="0.4">
      <c r="A56" s="41" t="s">
        <v>321</v>
      </c>
      <c r="C56" s="32" t="s">
        <v>13</v>
      </c>
      <c r="D56" s="32" t="s">
        <v>74</v>
      </c>
      <c r="E56" s="32" t="s">
        <v>30</v>
      </c>
      <c r="F56" s="32" t="s">
        <v>12</v>
      </c>
      <c r="G56" s="41" t="s">
        <v>322</v>
      </c>
      <c r="H56" s="41"/>
      <c r="I56" s="32" t="s">
        <v>323</v>
      </c>
      <c r="J56" s="32" t="s">
        <v>53</v>
      </c>
    </row>
    <row r="57" spans="1:10" x14ac:dyDescent="0.4">
      <c r="A57" s="41" t="s">
        <v>324</v>
      </c>
      <c r="C57" s="32" t="s">
        <v>9</v>
      </c>
      <c r="D57" s="32" t="s">
        <v>178</v>
      </c>
      <c r="E57" s="32" t="s">
        <v>19</v>
      </c>
      <c r="F57" s="32" t="s">
        <v>12</v>
      </c>
      <c r="G57" s="41" t="s">
        <v>325</v>
      </c>
      <c r="H57" s="41"/>
      <c r="I57" s="32" t="s">
        <v>326</v>
      </c>
      <c r="J57" s="32" t="s">
        <v>182</v>
      </c>
    </row>
    <row r="58" spans="1:10" x14ac:dyDescent="0.4">
      <c r="A58" s="41" t="s">
        <v>327</v>
      </c>
      <c r="B58" s="32" t="s">
        <v>328</v>
      </c>
      <c r="C58" s="32" t="s">
        <v>11</v>
      </c>
      <c r="D58" s="32" t="s">
        <v>329</v>
      </c>
      <c r="E58" s="32" t="s">
        <v>33</v>
      </c>
      <c r="F58" s="32" t="s">
        <v>10</v>
      </c>
      <c r="G58" s="41" t="s">
        <v>330</v>
      </c>
      <c r="H58" s="41" t="s">
        <v>331</v>
      </c>
      <c r="I58" s="32" t="s">
        <v>332</v>
      </c>
      <c r="J58" s="32" t="s">
        <v>50</v>
      </c>
    </row>
    <row r="59" spans="1:10" x14ac:dyDescent="0.4">
      <c r="A59" s="41" t="s">
        <v>333</v>
      </c>
      <c r="C59" s="32" t="s">
        <v>9</v>
      </c>
      <c r="D59" s="32" t="s">
        <v>334</v>
      </c>
      <c r="E59" s="32" t="s">
        <v>19</v>
      </c>
      <c r="F59" s="32" t="s">
        <v>12</v>
      </c>
      <c r="G59" s="41"/>
      <c r="H59" s="41"/>
      <c r="I59" s="32" t="s">
        <v>335</v>
      </c>
    </row>
    <row r="60" spans="1:10" x14ac:dyDescent="0.4">
      <c r="A60" s="41" t="s">
        <v>336</v>
      </c>
      <c r="C60" s="32" t="s">
        <v>9</v>
      </c>
      <c r="D60" s="32" t="s">
        <v>334</v>
      </c>
      <c r="E60" s="32" t="s">
        <v>19</v>
      </c>
      <c r="F60" s="32" t="s">
        <v>12</v>
      </c>
      <c r="G60" s="41"/>
      <c r="H60" s="41"/>
      <c r="I60" s="32" t="s">
        <v>337</v>
      </c>
    </row>
    <row r="61" spans="1:10" x14ac:dyDescent="0.4">
      <c r="A61" s="41" t="s">
        <v>338</v>
      </c>
      <c r="B61" s="32" t="s">
        <v>339</v>
      </c>
      <c r="C61" s="32" t="s">
        <v>9</v>
      </c>
      <c r="D61" s="32" t="s">
        <v>81</v>
      </c>
      <c r="E61" s="32" t="s">
        <v>56</v>
      </c>
      <c r="F61" s="32" t="s">
        <v>10</v>
      </c>
      <c r="G61" s="41" t="s">
        <v>340</v>
      </c>
      <c r="H61" s="41" t="s">
        <v>341</v>
      </c>
      <c r="I61" s="32" t="s">
        <v>342</v>
      </c>
      <c r="J61" s="32" t="s">
        <v>49</v>
      </c>
    </row>
    <row r="62" spans="1:10" x14ac:dyDescent="0.4">
      <c r="A62" s="41" t="s">
        <v>343</v>
      </c>
      <c r="C62" s="32" t="s">
        <v>9</v>
      </c>
      <c r="D62" s="32" t="s">
        <v>133</v>
      </c>
      <c r="E62" s="32" t="s">
        <v>20</v>
      </c>
      <c r="F62" s="32" t="s">
        <v>12</v>
      </c>
      <c r="G62" s="41" t="s">
        <v>344</v>
      </c>
      <c r="H62" s="41" t="s">
        <v>345</v>
      </c>
      <c r="I62" s="32" t="s">
        <v>346</v>
      </c>
      <c r="J62" s="32" t="s">
        <v>52</v>
      </c>
    </row>
    <row r="63" spans="1:10" x14ac:dyDescent="0.4">
      <c r="A63" s="41" t="s">
        <v>347</v>
      </c>
      <c r="C63" s="32" t="s">
        <v>9</v>
      </c>
      <c r="D63" s="32" t="s">
        <v>178</v>
      </c>
      <c r="E63" s="32" t="s">
        <v>19</v>
      </c>
      <c r="F63" s="32" t="s">
        <v>12</v>
      </c>
      <c r="G63" s="41" t="s">
        <v>348</v>
      </c>
      <c r="H63" s="41"/>
      <c r="I63" s="32" t="s">
        <v>349</v>
      </c>
      <c r="J63" s="32" t="s">
        <v>182</v>
      </c>
    </row>
    <row r="64" spans="1:10" x14ac:dyDescent="0.4">
      <c r="A64" s="41"/>
      <c r="G64" s="41"/>
      <c r="H64" s="41"/>
    </row>
    <row r="65" spans="1:8" x14ac:dyDescent="0.4">
      <c r="A65" s="41"/>
      <c r="G65" s="41"/>
      <c r="H65" s="41"/>
    </row>
    <row r="66" spans="1:8" x14ac:dyDescent="0.4">
      <c r="A66" s="41"/>
      <c r="G66" s="41"/>
      <c r="H66" s="41"/>
    </row>
    <row r="67" spans="1:8" x14ac:dyDescent="0.4">
      <c r="A67" s="41"/>
      <c r="G67" s="41"/>
      <c r="H67" s="41"/>
    </row>
    <row r="68" spans="1:8" x14ac:dyDescent="0.4">
      <c r="A68" s="41"/>
      <c r="G68" s="41"/>
      <c r="H68" s="41"/>
    </row>
    <row r="69" spans="1:8" x14ac:dyDescent="0.4">
      <c r="A69" s="41"/>
      <c r="G69" s="41"/>
      <c r="H69" s="41"/>
    </row>
    <row r="70" spans="1:8" x14ac:dyDescent="0.4">
      <c r="A70" s="41"/>
      <c r="G70" s="41"/>
      <c r="H70" s="41"/>
    </row>
    <row r="71" spans="1:8" x14ac:dyDescent="0.4">
      <c r="A71" s="41"/>
    </row>
    <row r="72" spans="1:8" x14ac:dyDescent="0.4">
      <c r="A72" s="41"/>
    </row>
    <row r="73" spans="1:8" x14ac:dyDescent="0.4">
      <c r="A73" s="41"/>
      <c r="G73" s="41"/>
      <c r="H73" s="41"/>
    </row>
    <row r="74" spans="1:8" x14ac:dyDescent="0.4">
      <c r="A74" s="41"/>
      <c r="G74" s="41"/>
      <c r="H74" s="41"/>
    </row>
    <row r="75" spans="1:8" x14ac:dyDescent="0.4">
      <c r="A75" s="41"/>
      <c r="G75" s="41"/>
      <c r="H75" s="41"/>
    </row>
    <row r="76" spans="1:8" x14ac:dyDescent="0.4">
      <c r="A76" s="41"/>
      <c r="G76" s="41"/>
      <c r="H76" s="41"/>
    </row>
    <row r="77" spans="1:8" x14ac:dyDescent="0.4">
      <c r="A77" s="41"/>
      <c r="G77" s="41"/>
      <c r="H77" s="41"/>
    </row>
    <row r="78" spans="1:8" x14ac:dyDescent="0.4">
      <c r="A78" s="41"/>
      <c r="G78" s="41"/>
      <c r="H78" s="41"/>
    </row>
  </sheetData>
  <autoFilter ref="A1:J7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A30" sqref="A30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5" width="12" style="6" customWidth="1"/>
    <col min="6" max="6" width="10.7109375" style="4" bestFit="1" customWidth="1"/>
    <col min="7" max="7" width="12" style="4" bestFit="1" customWidth="1"/>
    <col min="8" max="9" width="12" style="6" customWidth="1"/>
    <col min="10" max="10" width="10.7109375" style="4" bestFit="1" customWidth="1"/>
    <col min="11" max="11" width="12" style="4" bestFit="1" customWidth="1"/>
    <col min="12" max="12" width="13.7109375" style="4" customWidth="1"/>
    <col min="13" max="13" width="13.42578125" style="4" customWidth="1"/>
    <col min="14" max="16384" width="9.140625" style="4"/>
  </cols>
  <sheetData>
    <row r="1" spans="1:13" x14ac:dyDescent="0.25">
      <c r="A1" s="50" t="s">
        <v>14</v>
      </c>
      <c r="B1" s="51" t="s">
        <v>15</v>
      </c>
      <c r="C1" s="51"/>
      <c r="D1" s="55" t="s">
        <v>63</v>
      </c>
      <c r="E1" s="55"/>
      <c r="F1" s="52" t="s">
        <v>16</v>
      </c>
      <c r="G1" s="53"/>
      <c r="H1" s="56" t="s">
        <v>63</v>
      </c>
      <c r="I1" s="57"/>
      <c r="J1" s="54" t="s">
        <v>17</v>
      </c>
      <c r="K1" s="54"/>
      <c r="L1" s="49" t="s">
        <v>64</v>
      </c>
      <c r="M1" s="49"/>
    </row>
    <row r="2" spans="1:13" x14ac:dyDescent="0.25">
      <c r="A2" s="50"/>
      <c r="B2" s="7" t="s">
        <v>18</v>
      </c>
      <c r="C2" s="7" t="s">
        <v>48</v>
      </c>
      <c r="D2" s="29" t="s">
        <v>18</v>
      </c>
      <c r="E2" s="29" t="s">
        <v>48</v>
      </c>
      <c r="F2" s="8" t="s">
        <v>18</v>
      </c>
      <c r="G2" s="8" t="s">
        <v>48</v>
      </c>
      <c r="H2" s="27" t="s">
        <v>18</v>
      </c>
      <c r="I2" s="27" t="s">
        <v>48</v>
      </c>
      <c r="J2" s="12" t="s">
        <v>18</v>
      </c>
      <c r="K2" s="12" t="s">
        <v>48</v>
      </c>
      <c r="L2" s="14" t="s">
        <v>18</v>
      </c>
      <c r="M2" s="14" t="s">
        <v>48</v>
      </c>
    </row>
    <row r="3" spans="1:13" x14ac:dyDescent="0.25">
      <c r="A3" s="3" t="s">
        <v>8</v>
      </c>
      <c r="B3" s="9">
        <v>17</v>
      </c>
      <c r="C3" s="9">
        <v>0</v>
      </c>
      <c r="D3" s="30">
        <v>17</v>
      </c>
      <c r="E3" s="30">
        <v>0</v>
      </c>
      <c r="F3" s="10">
        <v>17</v>
      </c>
      <c r="G3" s="10">
        <v>0</v>
      </c>
      <c r="H3" s="28">
        <f>F3</f>
        <v>17</v>
      </c>
      <c r="I3" s="28">
        <f>G3</f>
        <v>0</v>
      </c>
      <c r="J3" s="13">
        <f>B3+F3</f>
        <v>34</v>
      </c>
      <c r="K3" s="13">
        <f>C3+G3</f>
        <v>0</v>
      </c>
      <c r="L3" s="15">
        <f>D3+H3</f>
        <v>34</v>
      </c>
      <c r="M3" s="15">
        <f>E3+I3</f>
        <v>0</v>
      </c>
    </row>
    <row r="4" spans="1:13" s="5" customFormat="1" x14ac:dyDescent="0.25">
      <c r="A4" s="3" t="s">
        <v>44</v>
      </c>
      <c r="B4" s="9">
        <v>0</v>
      </c>
      <c r="C4" s="9">
        <v>0</v>
      </c>
      <c r="D4" s="30">
        <v>0</v>
      </c>
      <c r="E4" s="30">
        <v>0</v>
      </c>
      <c r="F4" s="10">
        <v>4</v>
      </c>
      <c r="G4" s="10">
        <v>0</v>
      </c>
      <c r="H4" s="28">
        <f t="shared" ref="H4:H29" si="0">F4</f>
        <v>4</v>
      </c>
      <c r="I4" s="28">
        <f t="shared" ref="I4:I29" si="1">G4</f>
        <v>0</v>
      </c>
      <c r="J4" s="13">
        <f t="shared" ref="J4:J29" si="2">B4+F4</f>
        <v>4</v>
      </c>
      <c r="K4" s="13">
        <f t="shared" ref="K4:K29" si="3">C4+G4</f>
        <v>0</v>
      </c>
      <c r="L4" s="15">
        <f t="shared" ref="L4:L29" si="4">D4+H4</f>
        <v>4</v>
      </c>
      <c r="M4" s="15">
        <f t="shared" ref="M4:M29" si="5">E4+I4</f>
        <v>0</v>
      </c>
    </row>
    <row r="5" spans="1:13" x14ac:dyDescent="0.25">
      <c r="A5" s="3" t="s">
        <v>39</v>
      </c>
      <c r="B5" s="9">
        <v>0</v>
      </c>
      <c r="C5" s="9">
        <v>0</v>
      </c>
      <c r="D5" s="30">
        <v>0</v>
      </c>
      <c r="E5" s="30">
        <v>0</v>
      </c>
      <c r="F5" s="10">
        <v>1</v>
      </c>
      <c r="G5" s="10">
        <v>1</v>
      </c>
      <c r="H5" s="28">
        <f t="shared" si="0"/>
        <v>1</v>
      </c>
      <c r="I5" s="28">
        <f t="shared" si="1"/>
        <v>1</v>
      </c>
      <c r="J5" s="13">
        <f t="shared" si="2"/>
        <v>1</v>
      </c>
      <c r="K5" s="13">
        <f t="shared" si="3"/>
        <v>1</v>
      </c>
      <c r="L5" s="15">
        <f t="shared" si="4"/>
        <v>1</v>
      </c>
      <c r="M5" s="15">
        <f t="shared" si="5"/>
        <v>1</v>
      </c>
    </row>
    <row r="6" spans="1:13" x14ac:dyDescent="0.25">
      <c r="A6" s="1" t="s">
        <v>19</v>
      </c>
      <c r="B6" s="9">
        <v>7</v>
      </c>
      <c r="C6" s="9">
        <v>2</v>
      </c>
      <c r="D6" s="30">
        <v>0</v>
      </c>
      <c r="E6" s="30">
        <v>0</v>
      </c>
      <c r="F6" s="10">
        <v>13</v>
      </c>
      <c r="G6" s="10">
        <v>0</v>
      </c>
      <c r="H6" s="28">
        <f t="shared" si="0"/>
        <v>13</v>
      </c>
      <c r="I6" s="28">
        <f t="shared" si="1"/>
        <v>0</v>
      </c>
      <c r="J6" s="13">
        <f t="shared" si="2"/>
        <v>20</v>
      </c>
      <c r="K6" s="13">
        <f t="shared" si="3"/>
        <v>2</v>
      </c>
      <c r="L6" s="15">
        <f t="shared" si="4"/>
        <v>13</v>
      </c>
      <c r="M6" s="15">
        <f t="shared" si="5"/>
        <v>0</v>
      </c>
    </row>
    <row r="7" spans="1:13" x14ac:dyDescent="0.25">
      <c r="A7" s="1" t="s">
        <v>20</v>
      </c>
      <c r="B7" s="9">
        <v>4</v>
      </c>
      <c r="C7" s="9">
        <v>0</v>
      </c>
      <c r="D7" s="30">
        <v>0</v>
      </c>
      <c r="E7" s="30">
        <v>0</v>
      </c>
      <c r="F7" s="10">
        <v>11</v>
      </c>
      <c r="G7" s="10">
        <v>0</v>
      </c>
      <c r="H7" s="28">
        <f t="shared" si="0"/>
        <v>11</v>
      </c>
      <c r="I7" s="28">
        <f t="shared" si="1"/>
        <v>0</v>
      </c>
      <c r="J7" s="13">
        <f t="shared" si="2"/>
        <v>15</v>
      </c>
      <c r="K7" s="13">
        <f t="shared" si="3"/>
        <v>0</v>
      </c>
      <c r="L7" s="15">
        <f t="shared" si="4"/>
        <v>11</v>
      </c>
      <c r="M7" s="15">
        <f t="shared" si="5"/>
        <v>0</v>
      </c>
    </row>
    <row r="8" spans="1:13" s="5" customFormat="1" x14ac:dyDescent="0.25">
      <c r="A8" s="1" t="s">
        <v>43</v>
      </c>
      <c r="B8" s="9">
        <v>0</v>
      </c>
      <c r="C8" s="9">
        <v>0</v>
      </c>
      <c r="D8" s="30">
        <v>0</v>
      </c>
      <c r="E8" s="30">
        <v>0</v>
      </c>
      <c r="F8" s="10">
        <v>1</v>
      </c>
      <c r="G8" s="10">
        <v>1</v>
      </c>
      <c r="H8" s="28">
        <f t="shared" si="0"/>
        <v>1</v>
      </c>
      <c r="I8" s="28">
        <f t="shared" si="1"/>
        <v>1</v>
      </c>
      <c r="J8" s="13">
        <f t="shared" si="2"/>
        <v>1</v>
      </c>
      <c r="K8" s="13">
        <f t="shared" si="3"/>
        <v>1</v>
      </c>
      <c r="L8" s="15">
        <f t="shared" si="4"/>
        <v>1</v>
      </c>
      <c r="M8" s="15">
        <f t="shared" si="5"/>
        <v>1</v>
      </c>
    </row>
    <row r="9" spans="1:13" x14ac:dyDescent="0.25">
      <c r="A9" s="1" t="s">
        <v>21</v>
      </c>
      <c r="B9" s="9">
        <v>0</v>
      </c>
      <c r="C9" s="9">
        <v>0</v>
      </c>
      <c r="D9" s="30">
        <v>0</v>
      </c>
      <c r="E9" s="30">
        <v>0</v>
      </c>
      <c r="F9" s="10">
        <v>2</v>
      </c>
      <c r="G9" s="10">
        <v>0</v>
      </c>
      <c r="H9" s="28">
        <f t="shared" si="0"/>
        <v>2</v>
      </c>
      <c r="I9" s="28">
        <f t="shared" si="1"/>
        <v>0</v>
      </c>
      <c r="J9" s="13">
        <f t="shared" si="2"/>
        <v>2</v>
      </c>
      <c r="K9" s="13">
        <f t="shared" si="3"/>
        <v>0</v>
      </c>
      <c r="L9" s="15">
        <f t="shared" si="4"/>
        <v>2</v>
      </c>
      <c r="M9" s="15">
        <f t="shared" si="5"/>
        <v>0</v>
      </c>
    </row>
    <row r="10" spans="1:13" x14ac:dyDescent="0.25">
      <c r="A10" s="1" t="s">
        <v>22</v>
      </c>
      <c r="B10" s="9">
        <v>0</v>
      </c>
      <c r="C10" s="9">
        <v>0</v>
      </c>
      <c r="D10" s="30">
        <v>0</v>
      </c>
      <c r="E10" s="30">
        <v>0</v>
      </c>
      <c r="F10" s="10">
        <v>6</v>
      </c>
      <c r="G10" s="10">
        <v>0</v>
      </c>
      <c r="H10" s="28">
        <f t="shared" si="0"/>
        <v>6</v>
      </c>
      <c r="I10" s="28">
        <f t="shared" si="1"/>
        <v>0</v>
      </c>
      <c r="J10" s="13">
        <f t="shared" si="2"/>
        <v>6</v>
      </c>
      <c r="K10" s="13">
        <f t="shared" si="3"/>
        <v>0</v>
      </c>
      <c r="L10" s="15">
        <f t="shared" si="4"/>
        <v>6</v>
      </c>
      <c r="M10" s="15">
        <f t="shared" si="5"/>
        <v>0</v>
      </c>
    </row>
    <row r="11" spans="1:13" x14ac:dyDescent="0.25">
      <c r="A11" s="1" t="s">
        <v>23</v>
      </c>
      <c r="B11" s="9">
        <v>5</v>
      </c>
      <c r="C11" s="9">
        <v>0</v>
      </c>
      <c r="D11" s="30">
        <v>0</v>
      </c>
      <c r="E11" s="30">
        <v>0</v>
      </c>
      <c r="F11" s="10">
        <v>2</v>
      </c>
      <c r="G11" s="10">
        <v>0</v>
      </c>
      <c r="H11" s="28">
        <f t="shared" si="0"/>
        <v>2</v>
      </c>
      <c r="I11" s="28">
        <f t="shared" si="1"/>
        <v>0</v>
      </c>
      <c r="J11" s="13">
        <f t="shared" si="2"/>
        <v>7</v>
      </c>
      <c r="K11" s="13">
        <f t="shared" si="3"/>
        <v>0</v>
      </c>
      <c r="L11" s="15">
        <f t="shared" si="4"/>
        <v>2</v>
      </c>
      <c r="M11" s="15">
        <f t="shared" si="5"/>
        <v>0</v>
      </c>
    </row>
    <row r="12" spans="1:13" x14ac:dyDescent="0.25">
      <c r="A12" s="1" t="s">
        <v>24</v>
      </c>
      <c r="B12" s="9">
        <v>0</v>
      </c>
      <c r="C12" s="9">
        <v>0</v>
      </c>
      <c r="D12" s="30">
        <v>0</v>
      </c>
      <c r="E12" s="30">
        <v>0</v>
      </c>
      <c r="F12" s="10">
        <v>2</v>
      </c>
      <c r="G12" s="10">
        <v>1</v>
      </c>
      <c r="H12" s="28">
        <f t="shared" si="0"/>
        <v>2</v>
      </c>
      <c r="I12" s="28">
        <f t="shared" si="1"/>
        <v>1</v>
      </c>
      <c r="J12" s="13">
        <f t="shared" si="2"/>
        <v>2</v>
      </c>
      <c r="K12" s="13">
        <f t="shared" si="3"/>
        <v>1</v>
      </c>
      <c r="L12" s="15">
        <f t="shared" si="4"/>
        <v>2</v>
      </c>
      <c r="M12" s="15">
        <f t="shared" si="5"/>
        <v>1</v>
      </c>
    </row>
    <row r="13" spans="1:13" x14ac:dyDescent="0.25">
      <c r="A13" s="1" t="s">
        <v>40</v>
      </c>
      <c r="B13" s="9">
        <v>0</v>
      </c>
      <c r="C13" s="9">
        <v>0</v>
      </c>
      <c r="D13" s="30">
        <v>0</v>
      </c>
      <c r="E13" s="30">
        <v>0</v>
      </c>
      <c r="F13" s="10">
        <v>1</v>
      </c>
      <c r="G13" s="10">
        <v>0</v>
      </c>
      <c r="H13" s="28">
        <f t="shared" si="0"/>
        <v>1</v>
      </c>
      <c r="I13" s="28">
        <f t="shared" si="1"/>
        <v>0</v>
      </c>
      <c r="J13" s="13">
        <f t="shared" si="2"/>
        <v>1</v>
      </c>
      <c r="K13" s="13">
        <f t="shared" si="3"/>
        <v>0</v>
      </c>
      <c r="L13" s="15">
        <f t="shared" si="4"/>
        <v>1</v>
      </c>
      <c r="M13" s="15">
        <f t="shared" si="5"/>
        <v>0</v>
      </c>
    </row>
    <row r="14" spans="1:13" x14ac:dyDescent="0.25">
      <c r="A14" s="1" t="s">
        <v>25</v>
      </c>
      <c r="B14" s="9">
        <v>0</v>
      </c>
      <c r="C14" s="9">
        <v>0</v>
      </c>
      <c r="D14" s="30">
        <v>0</v>
      </c>
      <c r="E14" s="30">
        <v>0</v>
      </c>
      <c r="F14" s="10">
        <v>5</v>
      </c>
      <c r="G14" s="10">
        <v>0</v>
      </c>
      <c r="H14" s="28">
        <f t="shared" si="0"/>
        <v>5</v>
      </c>
      <c r="I14" s="28">
        <f t="shared" si="1"/>
        <v>0</v>
      </c>
      <c r="J14" s="13">
        <f t="shared" si="2"/>
        <v>5</v>
      </c>
      <c r="K14" s="13">
        <f t="shared" si="3"/>
        <v>0</v>
      </c>
      <c r="L14" s="15">
        <f t="shared" si="4"/>
        <v>5</v>
      </c>
      <c r="M14" s="15">
        <f t="shared" si="5"/>
        <v>0</v>
      </c>
    </row>
    <row r="15" spans="1:13" x14ac:dyDescent="0.25">
      <c r="A15" s="1" t="s">
        <v>26</v>
      </c>
      <c r="B15" s="9">
        <v>0</v>
      </c>
      <c r="C15" s="9">
        <v>0</v>
      </c>
      <c r="D15" s="30">
        <v>0</v>
      </c>
      <c r="E15" s="30">
        <v>0</v>
      </c>
      <c r="F15" s="10">
        <v>5</v>
      </c>
      <c r="G15" s="10">
        <v>0</v>
      </c>
      <c r="H15" s="28">
        <f t="shared" si="0"/>
        <v>5</v>
      </c>
      <c r="I15" s="28">
        <f t="shared" si="1"/>
        <v>0</v>
      </c>
      <c r="J15" s="13">
        <f t="shared" si="2"/>
        <v>5</v>
      </c>
      <c r="K15" s="13">
        <f t="shared" si="3"/>
        <v>0</v>
      </c>
      <c r="L15" s="15">
        <f t="shared" si="4"/>
        <v>5</v>
      </c>
      <c r="M15" s="15">
        <f t="shared" si="5"/>
        <v>0</v>
      </c>
    </row>
    <row r="16" spans="1:13" x14ac:dyDescent="0.25">
      <c r="A16" s="1" t="s">
        <v>27</v>
      </c>
      <c r="B16" s="9">
        <v>0</v>
      </c>
      <c r="C16" s="9">
        <v>0</v>
      </c>
      <c r="D16" s="30">
        <v>0</v>
      </c>
      <c r="E16" s="30">
        <v>0</v>
      </c>
      <c r="F16" s="10">
        <v>9</v>
      </c>
      <c r="G16" s="10">
        <v>0</v>
      </c>
      <c r="H16" s="28">
        <f t="shared" si="0"/>
        <v>9</v>
      </c>
      <c r="I16" s="28">
        <f t="shared" si="1"/>
        <v>0</v>
      </c>
      <c r="J16" s="13">
        <f t="shared" si="2"/>
        <v>9</v>
      </c>
      <c r="K16" s="13">
        <f t="shared" si="3"/>
        <v>0</v>
      </c>
      <c r="L16" s="15">
        <f t="shared" si="4"/>
        <v>9</v>
      </c>
      <c r="M16" s="15">
        <f t="shared" si="5"/>
        <v>0</v>
      </c>
    </row>
    <row r="17" spans="1:13" x14ac:dyDescent="0.25">
      <c r="A17" s="1" t="s">
        <v>28</v>
      </c>
      <c r="B17" s="9">
        <v>1</v>
      </c>
      <c r="C17" s="9">
        <v>0</v>
      </c>
      <c r="D17" s="30">
        <v>1</v>
      </c>
      <c r="E17" s="30">
        <v>0</v>
      </c>
      <c r="F17" s="10">
        <v>4</v>
      </c>
      <c r="G17" s="10">
        <v>0</v>
      </c>
      <c r="H17" s="28">
        <f t="shared" si="0"/>
        <v>4</v>
      </c>
      <c r="I17" s="28">
        <f t="shared" si="1"/>
        <v>0</v>
      </c>
      <c r="J17" s="13">
        <f t="shared" si="2"/>
        <v>5</v>
      </c>
      <c r="K17" s="13">
        <f t="shared" si="3"/>
        <v>0</v>
      </c>
      <c r="L17" s="15">
        <f t="shared" si="4"/>
        <v>5</v>
      </c>
      <c r="M17" s="15">
        <f t="shared" si="5"/>
        <v>0</v>
      </c>
    </row>
    <row r="18" spans="1:13" x14ac:dyDescent="0.25">
      <c r="A18" s="1" t="s">
        <v>29</v>
      </c>
      <c r="B18" s="9">
        <v>0</v>
      </c>
      <c r="C18" s="9">
        <v>0</v>
      </c>
      <c r="D18" s="30">
        <v>0</v>
      </c>
      <c r="E18" s="30">
        <v>0</v>
      </c>
      <c r="F18" s="10">
        <v>2</v>
      </c>
      <c r="G18" s="10">
        <v>0</v>
      </c>
      <c r="H18" s="28">
        <f t="shared" si="0"/>
        <v>2</v>
      </c>
      <c r="I18" s="28">
        <f t="shared" si="1"/>
        <v>0</v>
      </c>
      <c r="J18" s="13">
        <f t="shared" si="2"/>
        <v>2</v>
      </c>
      <c r="K18" s="13">
        <f t="shared" si="3"/>
        <v>0</v>
      </c>
      <c r="L18" s="15">
        <f t="shared" si="4"/>
        <v>2</v>
      </c>
      <c r="M18" s="15">
        <f t="shared" si="5"/>
        <v>0</v>
      </c>
    </row>
    <row r="19" spans="1:13" x14ac:dyDescent="0.25">
      <c r="A19" s="1" t="s">
        <v>30</v>
      </c>
      <c r="B19" s="9">
        <v>8</v>
      </c>
      <c r="C19" s="9">
        <v>0</v>
      </c>
      <c r="D19" s="30">
        <v>0</v>
      </c>
      <c r="E19" s="30">
        <v>0</v>
      </c>
      <c r="F19" s="10">
        <v>6</v>
      </c>
      <c r="G19" s="10">
        <v>0</v>
      </c>
      <c r="H19" s="28">
        <f t="shared" si="0"/>
        <v>6</v>
      </c>
      <c r="I19" s="28">
        <f t="shared" si="1"/>
        <v>0</v>
      </c>
      <c r="J19" s="13">
        <f t="shared" si="2"/>
        <v>14</v>
      </c>
      <c r="K19" s="13">
        <f t="shared" si="3"/>
        <v>0</v>
      </c>
      <c r="L19" s="15">
        <f t="shared" si="4"/>
        <v>6</v>
      </c>
      <c r="M19" s="15">
        <f t="shared" si="5"/>
        <v>0</v>
      </c>
    </row>
    <row r="20" spans="1:13" x14ac:dyDescent="0.25">
      <c r="A20" s="1" t="s">
        <v>31</v>
      </c>
      <c r="B20" s="9">
        <v>2</v>
      </c>
      <c r="C20" s="9">
        <v>0</v>
      </c>
      <c r="D20" s="30">
        <v>0</v>
      </c>
      <c r="E20" s="30">
        <v>0</v>
      </c>
      <c r="F20" s="10">
        <v>3</v>
      </c>
      <c r="G20" s="10">
        <v>0</v>
      </c>
      <c r="H20" s="28">
        <f t="shared" si="0"/>
        <v>3</v>
      </c>
      <c r="I20" s="28">
        <f t="shared" si="1"/>
        <v>0</v>
      </c>
      <c r="J20" s="13">
        <f t="shared" si="2"/>
        <v>5</v>
      </c>
      <c r="K20" s="13">
        <f t="shared" si="3"/>
        <v>0</v>
      </c>
      <c r="L20" s="15">
        <f t="shared" si="4"/>
        <v>3</v>
      </c>
      <c r="M20" s="15">
        <f t="shared" si="5"/>
        <v>0</v>
      </c>
    </row>
    <row r="21" spans="1:13" x14ac:dyDescent="0.25">
      <c r="A21" s="1" t="s">
        <v>32</v>
      </c>
      <c r="B21" s="9">
        <v>0</v>
      </c>
      <c r="C21" s="9">
        <v>0</v>
      </c>
      <c r="D21" s="30">
        <v>0</v>
      </c>
      <c r="E21" s="30">
        <v>0</v>
      </c>
      <c r="F21" s="10">
        <v>12</v>
      </c>
      <c r="G21" s="10">
        <v>3</v>
      </c>
      <c r="H21" s="28">
        <f t="shared" si="0"/>
        <v>12</v>
      </c>
      <c r="I21" s="28">
        <f t="shared" si="1"/>
        <v>3</v>
      </c>
      <c r="J21" s="13">
        <f t="shared" si="2"/>
        <v>12</v>
      </c>
      <c r="K21" s="13">
        <f t="shared" si="3"/>
        <v>3</v>
      </c>
      <c r="L21" s="15">
        <f t="shared" si="4"/>
        <v>12</v>
      </c>
      <c r="M21" s="15">
        <f t="shared" si="5"/>
        <v>3</v>
      </c>
    </row>
    <row r="22" spans="1:13" x14ac:dyDescent="0.25">
      <c r="A22" s="1" t="s">
        <v>33</v>
      </c>
      <c r="B22" s="9">
        <v>11</v>
      </c>
      <c r="C22" s="9">
        <v>0</v>
      </c>
      <c r="D22" s="30">
        <v>2</v>
      </c>
      <c r="E22" s="30">
        <v>0</v>
      </c>
      <c r="F22" s="10">
        <v>79</v>
      </c>
      <c r="G22" s="10">
        <v>0</v>
      </c>
      <c r="H22" s="28">
        <f t="shared" si="0"/>
        <v>79</v>
      </c>
      <c r="I22" s="28">
        <f t="shared" si="1"/>
        <v>0</v>
      </c>
      <c r="J22" s="13">
        <f t="shared" si="2"/>
        <v>90</v>
      </c>
      <c r="K22" s="13">
        <f t="shared" si="3"/>
        <v>0</v>
      </c>
      <c r="L22" s="15">
        <f t="shared" si="4"/>
        <v>81</v>
      </c>
      <c r="M22" s="15">
        <f t="shared" si="5"/>
        <v>0</v>
      </c>
    </row>
    <row r="23" spans="1:13" x14ac:dyDescent="0.25">
      <c r="A23" s="1" t="s">
        <v>34</v>
      </c>
      <c r="B23" s="9">
        <v>1</v>
      </c>
      <c r="C23" s="9">
        <v>0</v>
      </c>
      <c r="D23" s="30">
        <v>1</v>
      </c>
      <c r="E23" s="30">
        <v>0</v>
      </c>
      <c r="F23" s="10">
        <v>0</v>
      </c>
      <c r="G23" s="10">
        <v>0</v>
      </c>
      <c r="H23" s="28">
        <f t="shared" si="0"/>
        <v>0</v>
      </c>
      <c r="I23" s="28">
        <f t="shared" si="1"/>
        <v>0</v>
      </c>
      <c r="J23" s="13">
        <f t="shared" si="2"/>
        <v>1</v>
      </c>
      <c r="K23" s="13">
        <f t="shared" si="3"/>
        <v>0</v>
      </c>
      <c r="L23" s="15">
        <f t="shared" si="4"/>
        <v>1</v>
      </c>
      <c r="M23" s="15">
        <f t="shared" si="5"/>
        <v>0</v>
      </c>
    </row>
    <row r="24" spans="1:13" x14ac:dyDescent="0.25">
      <c r="A24" s="1" t="s">
        <v>35</v>
      </c>
      <c r="B24" s="9">
        <v>0</v>
      </c>
      <c r="C24" s="9">
        <v>0</v>
      </c>
      <c r="D24" s="30">
        <v>0</v>
      </c>
      <c r="E24" s="30">
        <v>0</v>
      </c>
      <c r="F24" s="10">
        <v>1</v>
      </c>
      <c r="G24" s="10">
        <v>0</v>
      </c>
      <c r="H24" s="28">
        <f t="shared" si="0"/>
        <v>1</v>
      </c>
      <c r="I24" s="28">
        <f t="shared" si="1"/>
        <v>0</v>
      </c>
      <c r="J24" s="13">
        <f t="shared" si="2"/>
        <v>1</v>
      </c>
      <c r="K24" s="13">
        <f t="shared" si="3"/>
        <v>0</v>
      </c>
      <c r="L24" s="15">
        <f t="shared" si="4"/>
        <v>1</v>
      </c>
      <c r="M24" s="15">
        <f t="shared" si="5"/>
        <v>0</v>
      </c>
    </row>
    <row r="25" spans="1:13" x14ac:dyDescent="0.25">
      <c r="A25" s="1" t="s">
        <v>36</v>
      </c>
      <c r="B25" s="9">
        <v>0</v>
      </c>
      <c r="C25" s="9">
        <v>0</v>
      </c>
      <c r="D25" s="30">
        <v>0</v>
      </c>
      <c r="E25" s="30">
        <v>0</v>
      </c>
      <c r="F25" s="10">
        <v>1</v>
      </c>
      <c r="G25" s="10">
        <v>0</v>
      </c>
      <c r="H25" s="28">
        <f t="shared" si="0"/>
        <v>1</v>
      </c>
      <c r="I25" s="28">
        <f t="shared" si="1"/>
        <v>0</v>
      </c>
      <c r="J25" s="13">
        <f t="shared" si="2"/>
        <v>1</v>
      </c>
      <c r="K25" s="13">
        <f t="shared" si="3"/>
        <v>0</v>
      </c>
      <c r="L25" s="15">
        <f t="shared" si="4"/>
        <v>1</v>
      </c>
      <c r="M25" s="15">
        <f t="shared" si="5"/>
        <v>0</v>
      </c>
    </row>
    <row r="26" spans="1:13" x14ac:dyDescent="0.25">
      <c r="A26" s="1" t="s">
        <v>37</v>
      </c>
      <c r="B26" s="9">
        <v>0</v>
      </c>
      <c r="C26" s="9">
        <v>0</v>
      </c>
      <c r="D26" s="30">
        <v>0</v>
      </c>
      <c r="E26" s="30">
        <v>0</v>
      </c>
      <c r="F26" s="10">
        <v>1</v>
      </c>
      <c r="G26" s="10">
        <v>0</v>
      </c>
      <c r="H26" s="28">
        <f t="shared" si="0"/>
        <v>1</v>
      </c>
      <c r="I26" s="28">
        <f t="shared" si="1"/>
        <v>0</v>
      </c>
      <c r="J26" s="13">
        <f t="shared" si="2"/>
        <v>1</v>
      </c>
      <c r="K26" s="13">
        <f t="shared" si="3"/>
        <v>0</v>
      </c>
      <c r="L26" s="15">
        <f t="shared" si="4"/>
        <v>1</v>
      </c>
      <c r="M26" s="15">
        <f t="shared" si="5"/>
        <v>0</v>
      </c>
    </row>
    <row r="27" spans="1:13" s="5" customFormat="1" x14ac:dyDescent="0.25">
      <c r="A27" s="1" t="s">
        <v>45</v>
      </c>
      <c r="B27" s="9">
        <v>1</v>
      </c>
      <c r="C27" s="9">
        <v>0</v>
      </c>
      <c r="D27" s="30">
        <v>0</v>
      </c>
      <c r="E27" s="30">
        <v>0</v>
      </c>
      <c r="F27" s="10">
        <v>0</v>
      </c>
      <c r="G27" s="10">
        <v>0</v>
      </c>
      <c r="H27" s="28">
        <f t="shared" si="0"/>
        <v>0</v>
      </c>
      <c r="I27" s="28">
        <f t="shared" si="1"/>
        <v>0</v>
      </c>
      <c r="J27" s="13">
        <f t="shared" si="2"/>
        <v>1</v>
      </c>
      <c r="K27" s="13">
        <f t="shared" si="3"/>
        <v>0</v>
      </c>
      <c r="L27" s="15">
        <f t="shared" si="4"/>
        <v>0</v>
      </c>
      <c r="M27" s="15">
        <f t="shared" si="5"/>
        <v>0</v>
      </c>
    </row>
    <row r="28" spans="1:13" s="5" customFormat="1" x14ac:dyDescent="0.25">
      <c r="A28" s="1" t="s">
        <v>46</v>
      </c>
      <c r="B28" s="9">
        <v>0</v>
      </c>
      <c r="C28" s="9">
        <v>0</v>
      </c>
      <c r="D28" s="30">
        <v>0</v>
      </c>
      <c r="E28" s="30">
        <v>0</v>
      </c>
      <c r="F28" s="10">
        <v>0</v>
      </c>
      <c r="G28" s="10">
        <v>0</v>
      </c>
      <c r="H28" s="28">
        <f t="shared" si="0"/>
        <v>0</v>
      </c>
      <c r="I28" s="28">
        <f t="shared" si="1"/>
        <v>0</v>
      </c>
      <c r="J28" s="13">
        <f t="shared" si="2"/>
        <v>0</v>
      </c>
      <c r="K28" s="13">
        <f t="shared" si="3"/>
        <v>0</v>
      </c>
      <c r="L28" s="15">
        <f t="shared" si="4"/>
        <v>0</v>
      </c>
      <c r="M28" s="15">
        <f t="shared" si="5"/>
        <v>0</v>
      </c>
    </row>
    <row r="29" spans="1:13" x14ac:dyDescent="0.25">
      <c r="A29" s="2" t="s">
        <v>38</v>
      </c>
      <c r="B29" s="9">
        <v>5</v>
      </c>
      <c r="C29" s="9">
        <v>0</v>
      </c>
      <c r="D29" s="30">
        <v>1</v>
      </c>
      <c r="E29" s="30">
        <v>0</v>
      </c>
      <c r="F29" s="10">
        <v>3</v>
      </c>
      <c r="G29" s="10">
        <v>0</v>
      </c>
      <c r="H29" s="28">
        <f t="shared" si="0"/>
        <v>3</v>
      </c>
      <c r="I29" s="28">
        <f t="shared" si="1"/>
        <v>0</v>
      </c>
      <c r="J29" s="13">
        <f t="shared" si="2"/>
        <v>8</v>
      </c>
      <c r="K29" s="13">
        <f t="shared" si="3"/>
        <v>0</v>
      </c>
      <c r="L29" s="15">
        <f t="shared" si="4"/>
        <v>4</v>
      </c>
      <c r="M29" s="15">
        <f t="shared" si="5"/>
        <v>0</v>
      </c>
    </row>
    <row r="30" spans="1:13" x14ac:dyDescent="0.25">
      <c r="C30" s="11"/>
      <c r="D30" s="11"/>
      <c r="E30" s="11"/>
      <c r="F30" s="11"/>
      <c r="G30" s="11"/>
      <c r="H30" s="11"/>
      <c r="I30" s="11"/>
      <c r="J30" s="13">
        <f>SUM(J3:J29)</f>
        <v>253</v>
      </c>
      <c r="K30" s="13">
        <f>SUM(K3:K29)</f>
        <v>8</v>
      </c>
      <c r="L30" s="15">
        <f>SUM(L3:L29)</f>
        <v>213</v>
      </c>
      <c r="M30" s="15">
        <f>SUM(M3:M29)</f>
        <v>6</v>
      </c>
    </row>
  </sheetData>
  <dataConsolidate function="count">
    <dataRefs count="1">
      <dataRef ref="A1:XFD1048576" sheet="Данные из ДелоПро"/>
    </dataRefs>
  </dataConsolidate>
  <mergeCells count="7">
    <mergeCell ref="L1:M1"/>
    <mergeCell ref="A1:A2"/>
    <mergeCell ref="B1:C1"/>
    <mergeCell ref="F1:G1"/>
    <mergeCell ref="J1:K1"/>
    <mergeCell ref="D1:E1"/>
    <mergeCell ref="H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="91" zoomScaleNormal="91" workbookViewId="0"/>
  </sheetViews>
  <sheetFormatPr defaultRowHeight="15" x14ac:dyDescent="0.25"/>
  <cols>
    <col min="1" max="1" width="25.42578125" style="19" customWidth="1"/>
    <col min="2" max="2" width="14.7109375" style="19" customWidth="1"/>
    <col min="3" max="3" width="15.28515625" style="19" customWidth="1"/>
    <col min="4" max="4" width="16" style="19" customWidth="1"/>
    <col min="5" max="5" width="16.28515625" style="19" customWidth="1"/>
    <col min="6" max="6" width="15.140625" style="19" customWidth="1"/>
    <col min="7" max="7" width="16.140625" style="19" customWidth="1"/>
    <col min="8" max="8" width="15" style="19" customWidth="1"/>
    <col min="9" max="9" width="56.140625" style="19" customWidth="1"/>
    <col min="10" max="10" width="18.7109375" style="19" customWidth="1"/>
    <col min="11" max="11" width="9.140625" style="19"/>
    <col min="12" max="12" width="16.85546875" style="21" customWidth="1"/>
    <col min="13" max="13" width="17.28515625" style="19" customWidth="1"/>
    <col min="14" max="16384" width="9.140625" style="19"/>
  </cols>
  <sheetData>
    <row r="1" spans="1:13" ht="109.5" customHeight="1" x14ac:dyDescent="0.25">
      <c r="A1" s="16" t="s">
        <v>14</v>
      </c>
      <c r="B1" s="17" t="s">
        <v>65</v>
      </c>
      <c r="C1" s="17" t="s">
        <v>66</v>
      </c>
      <c r="D1" s="17" t="s">
        <v>42</v>
      </c>
      <c r="E1" s="18" t="s">
        <v>70</v>
      </c>
      <c r="F1" s="18" t="s">
        <v>41</v>
      </c>
      <c r="G1" s="18" t="s">
        <v>42</v>
      </c>
      <c r="H1" s="37" t="s">
        <v>57</v>
      </c>
      <c r="I1" s="20"/>
      <c r="J1" s="20"/>
      <c r="M1" s="20"/>
    </row>
    <row r="2" spans="1:13" x14ac:dyDescent="0.25">
      <c r="A2" s="3" t="s">
        <v>8</v>
      </c>
      <c r="B2" s="42">
        <f>'За период с 01.09 по 31.09'!L3</f>
        <v>34</v>
      </c>
      <c r="C2" s="22">
        <f>'За период с 01.09 по 31.09'!M3</f>
        <v>0</v>
      </c>
      <c r="D2" s="23">
        <f t="shared" ref="D2:D29" si="0">IFERROR(C2/B2,0)</f>
        <v>0</v>
      </c>
      <c r="E2" s="24">
        <f>'За период с 01.09 по 31.09'!J3</f>
        <v>34</v>
      </c>
      <c r="F2" s="24">
        <f>'За период с 01.09 по 31.09'!K3</f>
        <v>0</v>
      </c>
      <c r="G2" s="25">
        <f t="shared" ref="G2:G29" si="1">IFERROR(F2/E2,0)</f>
        <v>0</v>
      </c>
      <c r="H2" s="39">
        <f t="shared" ref="H2:H29" si="2">IF(D2&lt;20%,5,IF(AND(D2&gt;20%,D2&lt;40%),4,IF(AND(D2&gt;40%,D2&lt;60%),3,IF(AND(D2&gt;60%,D2&lt;80%),2,IF(D2&gt;80%,1)))))</f>
        <v>5</v>
      </c>
      <c r="I2" s="20"/>
      <c r="J2" s="20"/>
      <c r="M2" s="20"/>
    </row>
    <row r="3" spans="1:13" x14ac:dyDescent="0.25">
      <c r="A3" s="3" t="s">
        <v>44</v>
      </c>
      <c r="B3" s="42">
        <f>'За период с 01.09 по 31.09'!L4</f>
        <v>4</v>
      </c>
      <c r="C3" s="22">
        <f>'За период с 01.09 по 31.09'!M4</f>
        <v>0</v>
      </c>
      <c r="D3" s="23">
        <f t="shared" si="0"/>
        <v>0</v>
      </c>
      <c r="E3" s="24">
        <f>'За период с 01.09 по 31.09'!J4</f>
        <v>4</v>
      </c>
      <c r="F3" s="24">
        <f>'За период с 01.09 по 31.09'!K4</f>
        <v>0</v>
      </c>
      <c r="G3" s="25">
        <f t="shared" si="1"/>
        <v>0</v>
      </c>
      <c r="H3" s="39">
        <f t="shared" si="2"/>
        <v>5</v>
      </c>
      <c r="I3" s="20"/>
      <c r="J3" s="20"/>
      <c r="M3" s="20"/>
    </row>
    <row r="4" spans="1:13" x14ac:dyDescent="0.25">
      <c r="A4" s="3" t="s">
        <v>39</v>
      </c>
      <c r="B4" s="42">
        <f>'За период с 01.09 по 31.09'!L5</f>
        <v>1</v>
      </c>
      <c r="C4" s="22">
        <f>'За период с 01.09 по 31.09'!M5</f>
        <v>1</v>
      </c>
      <c r="D4" s="23">
        <f t="shared" si="0"/>
        <v>1</v>
      </c>
      <c r="E4" s="24">
        <f>'За период с 01.09 по 31.09'!J5</f>
        <v>1</v>
      </c>
      <c r="F4" s="24">
        <f>'За период с 01.09 по 31.09'!K5</f>
        <v>1</v>
      </c>
      <c r="G4" s="25">
        <f t="shared" si="1"/>
        <v>1</v>
      </c>
      <c r="H4" s="39">
        <f t="shared" si="2"/>
        <v>1</v>
      </c>
      <c r="M4" s="20"/>
    </row>
    <row r="5" spans="1:13" x14ac:dyDescent="0.25">
      <c r="A5" s="1" t="s">
        <v>19</v>
      </c>
      <c r="B5" s="42">
        <f>'За период с 01.09 по 31.09'!L6</f>
        <v>13</v>
      </c>
      <c r="C5" s="22">
        <f>'За период с 01.09 по 31.09'!M6</f>
        <v>0</v>
      </c>
      <c r="D5" s="23">
        <f t="shared" si="0"/>
        <v>0</v>
      </c>
      <c r="E5" s="24">
        <f>'За период с 01.09 по 31.09'!J6</f>
        <v>20</v>
      </c>
      <c r="F5" s="24">
        <f>'За период с 01.09 по 31.09'!K6</f>
        <v>2</v>
      </c>
      <c r="G5" s="25">
        <f t="shared" si="1"/>
        <v>0.1</v>
      </c>
      <c r="H5" s="39">
        <f t="shared" si="2"/>
        <v>5</v>
      </c>
      <c r="M5" s="20"/>
    </row>
    <row r="6" spans="1:13" x14ac:dyDescent="0.25">
      <c r="A6" s="1" t="s">
        <v>20</v>
      </c>
      <c r="B6" s="42">
        <f>'За период с 01.09 по 31.09'!L7</f>
        <v>11</v>
      </c>
      <c r="C6" s="22">
        <f>'За период с 01.09 по 31.09'!M7</f>
        <v>0</v>
      </c>
      <c r="D6" s="23">
        <f t="shared" si="0"/>
        <v>0</v>
      </c>
      <c r="E6" s="24">
        <f>'За период с 01.09 по 31.09'!J7</f>
        <v>15</v>
      </c>
      <c r="F6" s="24">
        <f>'За период с 01.09 по 31.09'!K7</f>
        <v>0</v>
      </c>
      <c r="G6" s="25">
        <f t="shared" si="1"/>
        <v>0</v>
      </c>
      <c r="H6" s="39">
        <f t="shared" si="2"/>
        <v>5</v>
      </c>
      <c r="I6" s="20"/>
      <c r="J6" s="20"/>
    </row>
    <row r="7" spans="1:13" x14ac:dyDescent="0.25">
      <c r="A7" s="1" t="s">
        <v>43</v>
      </c>
      <c r="B7" s="42">
        <f>'За период с 01.09 по 31.09'!L8</f>
        <v>1</v>
      </c>
      <c r="C7" s="22">
        <f>'За период с 01.09 по 31.09'!M8</f>
        <v>1</v>
      </c>
      <c r="D7" s="23">
        <f t="shared" si="0"/>
        <v>1</v>
      </c>
      <c r="E7" s="24">
        <f>'За период с 01.09 по 31.09'!J8</f>
        <v>1</v>
      </c>
      <c r="F7" s="24">
        <f>'За период с 01.09 по 31.09'!K8</f>
        <v>1</v>
      </c>
      <c r="G7" s="25">
        <f t="shared" si="1"/>
        <v>1</v>
      </c>
      <c r="H7" s="39">
        <f t="shared" si="2"/>
        <v>1</v>
      </c>
    </row>
    <row r="8" spans="1:13" x14ac:dyDescent="0.25">
      <c r="A8" s="1" t="s">
        <v>21</v>
      </c>
      <c r="B8" s="42">
        <f>'За период с 01.09 по 31.09'!L9</f>
        <v>2</v>
      </c>
      <c r="C8" s="22">
        <f>'За период с 01.09 по 31.09'!M9</f>
        <v>0</v>
      </c>
      <c r="D8" s="23">
        <f t="shared" si="0"/>
        <v>0</v>
      </c>
      <c r="E8" s="24">
        <f>'За период с 01.09 по 31.09'!J9</f>
        <v>2</v>
      </c>
      <c r="F8" s="24">
        <f>'За период с 01.09 по 31.09'!K9</f>
        <v>0</v>
      </c>
      <c r="G8" s="25">
        <f t="shared" si="1"/>
        <v>0</v>
      </c>
      <c r="H8" s="39">
        <f t="shared" si="2"/>
        <v>5</v>
      </c>
    </row>
    <row r="9" spans="1:13" x14ac:dyDescent="0.25">
      <c r="A9" s="1" t="s">
        <v>22</v>
      </c>
      <c r="B9" s="42">
        <f>'За период с 01.09 по 31.09'!L10</f>
        <v>6</v>
      </c>
      <c r="C9" s="22">
        <f>'За период с 01.09 по 31.09'!M10</f>
        <v>0</v>
      </c>
      <c r="D9" s="23">
        <f t="shared" si="0"/>
        <v>0</v>
      </c>
      <c r="E9" s="24">
        <f>'За период с 01.09 по 31.09'!J10</f>
        <v>6</v>
      </c>
      <c r="F9" s="24">
        <f>'За период с 01.09 по 31.09'!K10</f>
        <v>0</v>
      </c>
      <c r="G9" s="25">
        <f t="shared" si="1"/>
        <v>0</v>
      </c>
      <c r="H9" s="39">
        <f t="shared" si="2"/>
        <v>5</v>
      </c>
    </row>
    <row r="10" spans="1:13" x14ac:dyDescent="0.25">
      <c r="A10" s="1" t="s">
        <v>23</v>
      </c>
      <c r="B10" s="42">
        <f>'За период с 01.09 по 31.09'!L11</f>
        <v>2</v>
      </c>
      <c r="C10" s="22">
        <f>'За период с 01.09 по 31.09'!M11</f>
        <v>0</v>
      </c>
      <c r="D10" s="23">
        <f t="shared" si="0"/>
        <v>0</v>
      </c>
      <c r="E10" s="24">
        <f>'За период с 01.09 по 31.09'!J11</f>
        <v>7</v>
      </c>
      <c r="F10" s="24">
        <f>'За период с 01.09 по 31.09'!K11</f>
        <v>0</v>
      </c>
      <c r="G10" s="25">
        <f t="shared" si="1"/>
        <v>0</v>
      </c>
      <c r="H10" s="39">
        <f t="shared" si="2"/>
        <v>5</v>
      </c>
    </row>
    <row r="11" spans="1:13" x14ac:dyDescent="0.25">
      <c r="A11" s="1" t="s">
        <v>24</v>
      </c>
      <c r="B11" s="42">
        <f>'За период с 01.09 по 31.09'!L12</f>
        <v>2</v>
      </c>
      <c r="C11" s="22">
        <f>'За период с 01.09 по 31.09'!M12</f>
        <v>1</v>
      </c>
      <c r="D11" s="23">
        <f t="shared" si="0"/>
        <v>0.5</v>
      </c>
      <c r="E11" s="24">
        <f>'За период с 01.09 по 31.09'!J12</f>
        <v>2</v>
      </c>
      <c r="F11" s="24">
        <f>'За период с 01.09 по 31.09'!K12</f>
        <v>1</v>
      </c>
      <c r="G11" s="25">
        <f t="shared" si="1"/>
        <v>0.5</v>
      </c>
      <c r="H11" s="39">
        <f t="shared" si="2"/>
        <v>3</v>
      </c>
    </row>
    <row r="12" spans="1:13" x14ac:dyDescent="0.25">
      <c r="A12" s="1" t="s">
        <v>40</v>
      </c>
      <c r="B12" s="42">
        <f>'За период с 01.09 по 31.09'!L13</f>
        <v>1</v>
      </c>
      <c r="C12" s="22">
        <f>'За период с 01.09 по 31.09'!M13</f>
        <v>0</v>
      </c>
      <c r="D12" s="23">
        <f t="shared" si="0"/>
        <v>0</v>
      </c>
      <c r="E12" s="24">
        <f>'За период с 01.09 по 31.09'!J13</f>
        <v>1</v>
      </c>
      <c r="F12" s="24">
        <f>'За период с 01.09 по 31.09'!K13</f>
        <v>0</v>
      </c>
      <c r="G12" s="25">
        <f t="shared" si="1"/>
        <v>0</v>
      </c>
      <c r="H12" s="39">
        <f t="shared" si="2"/>
        <v>5</v>
      </c>
    </row>
    <row r="13" spans="1:13" x14ac:dyDescent="0.25">
      <c r="A13" s="1" t="s">
        <v>25</v>
      </c>
      <c r="B13" s="42">
        <f>'За период с 01.09 по 31.09'!L14</f>
        <v>5</v>
      </c>
      <c r="C13" s="22">
        <f>'За период с 01.09 по 31.09'!M14</f>
        <v>0</v>
      </c>
      <c r="D13" s="23">
        <f t="shared" si="0"/>
        <v>0</v>
      </c>
      <c r="E13" s="24">
        <f>'За период с 01.09 по 31.09'!J14</f>
        <v>5</v>
      </c>
      <c r="F13" s="24">
        <f>'За период с 01.09 по 31.09'!K14</f>
        <v>0</v>
      </c>
      <c r="G13" s="25">
        <f t="shared" si="1"/>
        <v>0</v>
      </c>
      <c r="H13" s="39">
        <f t="shared" si="2"/>
        <v>5</v>
      </c>
    </row>
    <row r="14" spans="1:13" x14ac:dyDescent="0.25">
      <c r="A14" s="1" t="s">
        <v>26</v>
      </c>
      <c r="B14" s="42">
        <f>'За период с 01.09 по 31.09'!L15</f>
        <v>5</v>
      </c>
      <c r="C14" s="22">
        <f>'За период с 01.09 по 31.09'!M15</f>
        <v>0</v>
      </c>
      <c r="D14" s="23">
        <f t="shared" si="0"/>
        <v>0</v>
      </c>
      <c r="E14" s="24">
        <f>'За период с 01.09 по 31.09'!J15</f>
        <v>5</v>
      </c>
      <c r="F14" s="24">
        <f>'За период с 01.09 по 31.09'!K15</f>
        <v>0</v>
      </c>
      <c r="G14" s="25">
        <f t="shared" si="1"/>
        <v>0</v>
      </c>
      <c r="H14" s="39">
        <f t="shared" si="2"/>
        <v>5</v>
      </c>
    </row>
    <row r="15" spans="1:13" x14ac:dyDescent="0.25">
      <c r="A15" s="1" t="s">
        <v>27</v>
      </c>
      <c r="B15" s="42">
        <f>'За период с 01.09 по 31.09'!L16</f>
        <v>9</v>
      </c>
      <c r="C15" s="22">
        <f>'За период с 01.09 по 31.09'!M16</f>
        <v>0</v>
      </c>
      <c r="D15" s="23">
        <f t="shared" si="0"/>
        <v>0</v>
      </c>
      <c r="E15" s="24">
        <f>'За период с 01.09 по 31.09'!J16</f>
        <v>9</v>
      </c>
      <c r="F15" s="24">
        <f>'За период с 01.09 по 31.09'!K16</f>
        <v>0</v>
      </c>
      <c r="G15" s="25">
        <f t="shared" si="1"/>
        <v>0</v>
      </c>
      <c r="H15" s="39">
        <f t="shared" si="2"/>
        <v>5</v>
      </c>
    </row>
    <row r="16" spans="1:13" x14ac:dyDescent="0.25">
      <c r="A16" s="1" t="s">
        <v>28</v>
      </c>
      <c r="B16" s="42">
        <f>'За период с 01.09 по 31.09'!L17</f>
        <v>5</v>
      </c>
      <c r="C16" s="22">
        <f>'За период с 01.09 по 31.09'!M17</f>
        <v>0</v>
      </c>
      <c r="D16" s="23">
        <f t="shared" si="0"/>
        <v>0</v>
      </c>
      <c r="E16" s="24">
        <f>'За период с 01.09 по 31.09'!J17</f>
        <v>5</v>
      </c>
      <c r="F16" s="24">
        <f>'За период с 01.09 по 31.09'!K17</f>
        <v>0</v>
      </c>
      <c r="G16" s="25">
        <f t="shared" si="1"/>
        <v>0</v>
      </c>
      <c r="H16" s="39">
        <f t="shared" si="2"/>
        <v>5</v>
      </c>
    </row>
    <row r="17" spans="1:10" x14ac:dyDescent="0.25">
      <c r="A17" s="1" t="s">
        <v>29</v>
      </c>
      <c r="B17" s="42">
        <f>'За период с 01.09 по 31.09'!L18</f>
        <v>2</v>
      </c>
      <c r="C17" s="22">
        <f>'За период с 01.09 по 31.09'!M18</f>
        <v>0</v>
      </c>
      <c r="D17" s="23">
        <f t="shared" si="0"/>
        <v>0</v>
      </c>
      <c r="E17" s="24">
        <f>'За период с 01.09 по 31.09'!J18</f>
        <v>2</v>
      </c>
      <c r="F17" s="24">
        <f>'За период с 01.09 по 31.09'!K18</f>
        <v>0</v>
      </c>
      <c r="G17" s="25">
        <f t="shared" si="1"/>
        <v>0</v>
      </c>
      <c r="H17" s="39">
        <f t="shared" si="2"/>
        <v>5</v>
      </c>
    </row>
    <row r="18" spans="1:10" x14ac:dyDescent="0.25">
      <c r="A18" s="1" t="s">
        <v>30</v>
      </c>
      <c r="B18" s="42">
        <f>'За период с 01.09 по 31.09'!L19</f>
        <v>6</v>
      </c>
      <c r="C18" s="22">
        <f>'За период с 01.09 по 31.09'!M19</f>
        <v>0</v>
      </c>
      <c r="D18" s="23">
        <f t="shared" si="0"/>
        <v>0</v>
      </c>
      <c r="E18" s="24">
        <f>'За период с 01.09 по 31.09'!J19</f>
        <v>14</v>
      </c>
      <c r="F18" s="24">
        <f>'За период с 01.09 по 31.09'!K19</f>
        <v>0</v>
      </c>
      <c r="G18" s="25">
        <f t="shared" si="1"/>
        <v>0</v>
      </c>
      <c r="H18" s="39">
        <f t="shared" si="2"/>
        <v>5</v>
      </c>
    </row>
    <row r="19" spans="1:10" x14ac:dyDescent="0.25">
      <c r="A19" s="1" t="s">
        <v>31</v>
      </c>
      <c r="B19" s="42">
        <f>'За период с 01.09 по 31.09'!L20</f>
        <v>3</v>
      </c>
      <c r="C19" s="22">
        <f>'За период с 01.09 по 31.09'!M20</f>
        <v>0</v>
      </c>
      <c r="D19" s="23">
        <f t="shared" si="0"/>
        <v>0</v>
      </c>
      <c r="E19" s="24">
        <f>'За период с 01.09 по 31.09'!J20</f>
        <v>5</v>
      </c>
      <c r="F19" s="24">
        <f>'За период с 01.09 по 31.09'!K20</f>
        <v>0</v>
      </c>
      <c r="G19" s="25">
        <f t="shared" si="1"/>
        <v>0</v>
      </c>
      <c r="H19" s="39">
        <f t="shared" si="2"/>
        <v>5</v>
      </c>
    </row>
    <row r="20" spans="1:10" x14ac:dyDescent="0.25">
      <c r="A20" s="1" t="s">
        <v>32</v>
      </c>
      <c r="B20" s="42">
        <f>'За период с 01.09 по 31.09'!L21</f>
        <v>12</v>
      </c>
      <c r="C20" s="22">
        <f>'За период с 01.09 по 31.09'!M21</f>
        <v>3</v>
      </c>
      <c r="D20" s="23">
        <f t="shared" si="0"/>
        <v>0.25</v>
      </c>
      <c r="E20" s="24">
        <f>'За период с 01.09 по 31.09'!J21</f>
        <v>12</v>
      </c>
      <c r="F20" s="24">
        <f>'За период с 01.09 по 31.09'!K21</f>
        <v>3</v>
      </c>
      <c r="G20" s="25">
        <f t="shared" si="1"/>
        <v>0.25</v>
      </c>
      <c r="H20" s="39">
        <f t="shared" si="2"/>
        <v>4</v>
      </c>
    </row>
    <row r="21" spans="1:10" x14ac:dyDescent="0.25">
      <c r="A21" s="1" t="s">
        <v>33</v>
      </c>
      <c r="B21" s="42">
        <f>'За период с 01.09 по 31.09'!L22</f>
        <v>81</v>
      </c>
      <c r="C21" s="22">
        <f>'За период с 01.09 по 31.09'!M22</f>
        <v>0</v>
      </c>
      <c r="D21" s="23">
        <f t="shared" si="0"/>
        <v>0</v>
      </c>
      <c r="E21" s="24">
        <f>'За период с 01.09 по 31.09'!J22</f>
        <v>90</v>
      </c>
      <c r="F21" s="24">
        <f>'За период с 01.09 по 31.09'!K22</f>
        <v>0</v>
      </c>
      <c r="G21" s="25">
        <f t="shared" si="1"/>
        <v>0</v>
      </c>
      <c r="H21" s="39">
        <f t="shared" si="2"/>
        <v>5</v>
      </c>
    </row>
    <row r="22" spans="1:10" x14ac:dyDescent="0.25">
      <c r="A22" s="1" t="s">
        <v>34</v>
      </c>
      <c r="B22" s="42">
        <f>'За период с 01.09 по 31.09'!L23</f>
        <v>1</v>
      </c>
      <c r="C22" s="22">
        <f>'За период с 01.09 по 31.09'!M23</f>
        <v>0</v>
      </c>
      <c r="D22" s="23">
        <f t="shared" si="0"/>
        <v>0</v>
      </c>
      <c r="E22" s="24">
        <f>'За период с 01.09 по 31.09'!J23</f>
        <v>1</v>
      </c>
      <c r="F22" s="24">
        <f>'За период с 01.09 по 31.09'!K23</f>
        <v>0</v>
      </c>
      <c r="G22" s="25">
        <f t="shared" si="1"/>
        <v>0</v>
      </c>
      <c r="H22" s="39">
        <f t="shared" si="2"/>
        <v>5</v>
      </c>
    </row>
    <row r="23" spans="1:10" x14ac:dyDescent="0.25">
      <c r="A23" s="1" t="s">
        <v>35</v>
      </c>
      <c r="B23" s="42">
        <f>'За период с 01.09 по 31.09'!L24</f>
        <v>1</v>
      </c>
      <c r="C23" s="22">
        <f>'За период с 01.09 по 31.09'!M24</f>
        <v>0</v>
      </c>
      <c r="D23" s="23">
        <f t="shared" si="0"/>
        <v>0</v>
      </c>
      <c r="E23" s="24">
        <f>'За период с 01.09 по 31.09'!J24</f>
        <v>1</v>
      </c>
      <c r="F23" s="24">
        <f>'За период с 01.09 по 31.09'!K24</f>
        <v>0</v>
      </c>
      <c r="G23" s="25">
        <f t="shared" si="1"/>
        <v>0</v>
      </c>
      <c r="H23" s="39">
        <f t="shared" si="2"/>
        <v>5</v>
      </c>
    </row>
    <row r="24" spans="1:10" x14ac:dyDescent="0.25">
      <c r="A24" s="1" t="s">
        <v>36</v>
      </c>
      <c r="B24" s="42">
        <f>'За период с 01.09 по 31.09'!L25</f>
        <v>1</v>
      </c>
      <c r="C24" s="22">
        <f>'За период с 01.09 по 31.09'!M25</f>
        <v>0</v>
      </c>
      <c r="D24" s="23">
        <f t="shared" si="0"/>
        <v>0</v>
      </c>
      <c r="E24" s="24">
        <f>'За период с 01.09 по 31.09'!J25</f>
        <v>1</v>
      </c>
      <c r="F24" s="24">
        <f>'За период с 01.09 по 31.09'!K25</f>
        <v>0</v>
      </c>
      <c r="G24" s="25">
        <f t="shared" si="1"/>
        <v>0</v>
      </c>
      <c r="H24" s="39">
        <f t="shared" si="2"/>
        <v>5</v>
      </c>
    </row>
    <row r="25" spans="1:10" x14ac:dyDescent="0.25">
      <c r="A25" s="1" t="s">
        <v>37</v>
      </c>
      <c r="B25" s="42">
        <f>'За период с 01.09 по 31.09'!L26</f>
        <v>1</v>
      </c>
      <c r="C25" s="22">
        <f>'За период с 01.09 по 31.09'!M26</f>
        <v>0</v>
      </c>
      <c r="D25" s="23">
        <f t="shared" si="0"/>
        <v>0</v>
      </c>
      <c r="E25" s="24">
        <f>'За период с 01.09 по 31.09'!J26</f>
        <v>1</v>
      </c>
      <c r="F25" s="24">
        <f>'За период с 01.09 по 31.09'!K26</f>
        <v>0</v>
      </c>
      <c r="G25" s="25">
        <f t="shared" si="1"/>
        <v>0</v>
      </c>
      <c r="H25" s="39">
        <f t="shared" si="2"/>
        <v>5</v>
      </c>
    </row>
    <row r="26" spans="1:10" x14ac:dyDescent="0.25">
      <c r="A26" s="1" t="s">
        <v>45</v>
      </c>
      <c r="B26" s="42">
        <f>'За период с 01.09 по 31.09'!L27</f>
        <v>0</v>
      </c>
      <c r="C26" s="22">
        <f>'За период с 01.09 по 31.09'!M27</f>
        <v>0</v>
      </c>
      <c r="D26" s="23">
        <f t="shared" si="0"/>
        <v>0</v>
      </c>
      <c r="E26" s="24">
        <f>'За период с 01.09 по 31.09'!J27</f>
        <v>1</v>
      </c>
      <c r="F26" s="24">
        <f>'За период с 01.09 по 31.09'!K27</f>
        <v>0</v>
      </c>
      <c r="G26" s="25">
        <f t="shared" si="1"/>
        <v>0</v>
      </c>
      <c r="H26" s="39">
        <f t="shared" si="2"/>
        <v>5</v>
      </c>
    </row>
    <row r="27" spans="1:10" x14ac:dyDescent="0.25">
      <c r="A27" s="1" t="s">
        <v>46</v>
      </c>
      <c r="B27" s="42">
        <f>'За период с 01.09 по 31.09'!L28</f>
        <v>0</v>
      </c>
      <c r="C27" s="22">
        <f>'За период с 01.09 по 31.09'!M28</f>
        <v>0</v>
      </c>
      <c r="D27" s="23">
        <f t="shared" si="0"/>
        <v>0</v>
      </c>
      <c r="E27" s="24">
        <f>'За период с 01.09 по 31.09'!J28</f>
        <v>0</v>
      </c>
      <c r="F27" s="24">
        <f>'За период с 01.09 по 31.09'!K28</f>
        <v>0</v>
      </c>
      <c r="G27" s="25">
        <f t="shared" si="1"/>
        <v>0</v>
      </c>
      <c r="H27" s="39">
        <f t="shared" si="2"/>
        <v>5</v>
      </c>
    </row>
    <row r="28" spans="1:10" ht="20.25" customHeight="1" x14ac:dyDescent="0.25">
      <c r="A28" s="2" t="s">
        <v>38</v>
      </c>
      <c r="B28" s="42">
        <f>'За период с 01.09 по 31.09'!L29</f>
        <v>4</v>
      </c>
      <c r="C28" s="22">
        <f>'За период с 01.09 по 31.09'!M29</f>
        <v>0</v>
      </c>
      <c r="D28" s="23">
        <f t="shared" si="0"/>
        <v>0</v>
      </c>
      <c r="E28" s="24">
        <f>'За период с 01.09 по 31.09'!J29</f>
        <v>8</v>
      </c>
      <c r="F28" s="24">
        <f>'За период с 01.09 по 31.09'!K29</f>
        <v>0</v>
      </c>
      <c r="G28" s="25">
        <f t="shared" si="1"/>
        <v>0</v>
      </c>
      <c r="H28" s="39">
        <f t="shared" si="2"/>
        <v>5</v>
      </c>
    </row>
    <row r="29" spans="1:10" x14ac:dyDescent="0.25">
      <c r="A29" s="26" t="s">
        <v>47</v>
      </c>
      <c r="B29" s="22">
        <f>SUM(B2:B28)</f>
        <v>213</v>
      </c>
      <c r="C29" s="22">
        <f>SUM(C2:C28)</f>
        <v>6</v>
      </c>
      <c r="D29" s="23">
        <f t="shared" si="0"/>
        <v>2.8169014084507043E-2</v>
      </c>
      <c r="E29" s="24">
        <f>SUM(E2:E28)</f>
        <v>253</v>
      </c>
      <c r="F29" s="24">
        <f>SUM(F2:F28)</f>
        <v>8</v>
      </c>
      <c r="G29" s="25">
        <f t="shared" si="1"/>
        <v>3.1620553359683792E-2</v>
      </c>
      <c r="H29" s="39">
        <f t="shared" si="2"/>
        <v>5</v>
      </c>
    </row>
    <row r="30" spans="1:10" x14ac:dyDescent="0.25">
      <c r="F30" s="20"/>
      <c r="G30" s="20"/>
      <c r="H30" s="20"/>
    </row>
    <row r="31" spans="1:10" ht="15.75" thickBot="1" x14ac:dyDescent="0.3">
      <c r="F31" s="20"/>
      <c r="G31" s="20"/>
      <c r="H31" s="20"/>
    </row>
    <row r="32" spans="1:10" ht="16.5" thickBot="1" x14ac:dyDescent="0.3">
      <c r="I32" s="33" t="s">
        <v>71</v>
      </c>
      <c r="J32" s="34" t="s">
        <v>57</v>
      </c>
    </row>
    <row r="33" spans="9:10" ht="16.5" thickBot="1" x14ac:dyDescent="0.3">
      <c r="I33" s="35" t="s">
        <v>58</v>
      </c>
      <c r="J33" s="36">
        <v>5</v>
      </c>
    </row>
    <row r="34" spans="9:10" ht="16.5" thickBot="1" x14ac:dyDescent="0.3">
      <c r="I34" s="35" t="s">
        <v>59</v>
      </c>
      <c r="J34" s="36">
        <v>4</v>
      </c>
    </row>
    <row r="35" spans="9:10" ht="16.5" thickBot="1" x14ac:dyDescent="0.3">
      <c r="I35" s="35" t="s">
        <v>60</v>
      </c>
      <c r="J35" s="36">
        <v>3</v>
      </c>
    </row>
    <row r="36" spans="9:10" ht="16.5" thickBot="1" x14ac:dyDescent="0.3">
      <c r="I36" s="35" t="s">
        <v>61</v>
      </c>
      <c r="J36" s="36">
        <v>2</v>
      </c>
    </row>
    <row r="37" spans="9:10" ht="16.5" thickBot="1" x14ac:dyDescent="0.3">
      <c r="I37" s="35" t="s">
        <v>62</v>
      </c>
      <c r="J37" s="36">
        <v>1</v>
      </c>
    </row>
  </sheetData>
  <sortState ref="A2:H37">
    <sortCondition descending="1" ref="G1"/>
  </sortState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/>
  </sheetViews>
  <sheetFormatPr defaultRowHeight="15" x14ac:dyDescent="0.25"/>
  <cols>
    <col min="1" max="1" width="24.7109375" bestFit="1" customWidth="1"/>
    <col min="2" max="2" width="14.7109375" customWidth="1"/>
    <col min="3" max="3" width="14.85546875" customWidth="1"/>
    <col min="4" max="4" width="16.7109375" customWidth="1"/>
    <col min="5" max="5" width="14" customWidth="1"/>
    <col min="6" max="6" width="14.7109375" customWidth="1"/>
    <col min="7" max="7" width="14.28515625" customWidth="1"/>
    <col min="8" max="8" width="7.5703125" customWidth="1"/>
  </cols>
  <sheetData>
    <row r="1" spans="1:8" ht="87.75" customHeight="1" x14ac:dyDescent="0.25">
      <c r="A1" s="16" t="s">
        <v>14</v>
      </c>
      <c r="B1" s="17" t="s">
        <v>65</v>
      </c>
      <c r="C1" s="17" t="s">
        <v>66</v>
      </c>
      <c r="D1" s="17" t="s">
        <v>42</v>
      </c>
      <c r="E1" s="18" t="s">
        <v>70</v>
      </c>
      <c r="F1" s="18" t="s">
        <v>41</v>
      </c>
      <c r="G1" s="18" t="s">
        <v>42</v>
      </c>
      <c r="H1" s="37" t="s">
        <v>57</v>
      </c>
    </row>
    <row r="2" spans="1:8" x14ac:dyDescent="0.25">
      <c r="A2" s="1" t="s">
        <v>8</v>
      </c>
      <c r="B2" s="22">
        <v>34</v>
      </c>
      <c r="C2" s="22">
        <v>0</v>
      </c>
      <c r="D2" s="23">
        <v>0</v>
      </c>
      <c r="E2" s="24">
        <v>34</v>
      </c>
      <c r="F2" s="24">
        <v>0</v>
      </c>
      <c r="G2" s="25">
        <v>0</v>
      </c>
      <c r="H2" s="38">
        <v>5</v>
      </c>
    </row>
    <row r="3" spans="1:8" x14ac:dyDescent="0.25">
      <c r="A3" s="1" t="s">
        <v>44</v>
      </c>
      <c r="B3" s="22">
        <v>4</v>
      </c>
      <c r="C3" s="22">
        <v>0</v>
      </c>
      <c r="D3" s="23">
        <v>0</v>
      </c>
      <c r="E3" s="24">
        <v>4</v>
      </c>
      <c r="F3" s="24">
        <v>0</v>
      </c>
      <c r="G3" s="25">
        <v>0</v>
      </c>
      <c r="H3" s="38">
        <v>5</v>
      </c>
    </row>
    <row r="4" spans="1:8" x14ac:dyDescent="0.25">
      <c r="A4" s="3" t="s">
        <v>19</v>
      </c>
      <c r="B4" s="22">
        <v>13</v>
      </c>
      <c r="C4" s="22">
        <v>0</v>
      </c>
      <c r="D4" s="23">
        <v>0</v>
      </c>
      <c r="E4" s="24">
        <v>20</v>
      </c>
      <c r="F4" s="24">
        <v>2</v>
      </c>
      <c r="G4" s="25">
        <v>0.1</v>
      </c>
      <c r="H4" s="38">
        <v>5</v>
      </c>
    </row>
    <row r="5" spans="1:8" x14ac:dyDescent="0.25">
      <c r="A5" s="3" t="s">
        <v>20</v>
      </c>
      <c r="B5" s="22">
        <v>11</v>
      </c>
      <c r="C5" s="22">
        <v>0</v>
      </c>
      <c r="D5" s="23">
        <v>0</v>
      </c>
      <c r="E5" s="24">
        <v>15</v>
      </c>
      <c r="F5" s="24">
        <v>0</v>
      </c>
      <c r="G5" s="25">
        <v>0</v>
      </c>
      <c r="H5" s="38">
        <v>5</v>
      </c>
    </row>
    <row r="6" spans="1:8" x14ac:dyDescent="0.25">
      <c r="A6" s="1" t="s">
        <v>21</v>
      </c>
      <c r="B6" s="22">
        <v>2</v>
      </c>
      <c r="C6" s="22">
        <v>0</v>
      </c>
      <c r="D6" s="23">
        <v>0</v>
      </c>
      <c r="E6" s="24">
        <v>2</v>
      </c>
      <c r="F6" s="24">
        <v>0</v>
      </c>
      <c r="G6" s="25">
        <v>0</v>
      </c>
      <c r="H6" s="38">
        <v>5</v>
      </c>
    </row>
    <row r="7" spans="1:8" x14ac:dyDescent="0.25">
      <c r="A7" s="1" t="s">
        <v>22</v>
      </c>
      <c r="B7" s="22">
        <v>6</v>
      </c>
      <c r="C7" s="22">
        <v>0</v>
      </c>
      <c r="D7" s="23">
        <v>0</v>
      </c>
      <c r="E7" s="24">
        <v>6</v>
      </c>
      <c r="F7" s="24">
        <v>0</v>
      </c>
      <c r="G7" s="25">
        <v>0</v>
      </c>
      <c r="H7" s="38">
        <v>5</v>
      </c>
    </row>
    <row r="8" spans="1:8" x14ac:dyDescent="0.25">
      <c r="A8" s="1" t="s">
        <v>23</v>
      </c>
      <c r="B8" s="22">
        <v>2</v>
      </c>
      <c r="C8" s="22">
        <v>0</v>
      </c>
      <c r="D8" s="23">
        <v>0</v>
      </c>
      <c r="E8" s="24">
        <v>7</v>
      </c>
      <c r="F8" s="24">
        <v>0</v>
      </c>
      <c r="G8" s="25">
        <v>0</v>
      </c>
      <c r="H8" s="38">
        <v>5</v>
      </c>
    </row>
    <row r="9" spans="1:8" x14ac:dyDescent="0.25">
      <c r="A9" s="1" t="s">
        <v>40</v>
      </c>
      <c r="B9" s="22">
        <v>1</v>
      </c>
      <c r="C9" s="22">
        <v>0</v>
      </c>
      <c r="D9" s="23">
        <v>0</v>
      </c>
      <c r="E9" s="24">
        <v>1</v>
      </c>
      <c r="F9" s="24">
        <v>0</v>
      </c>
      <c r="G9" s="25">
        <v>0</v>
      </c>
      <c r="H9" s="38">
        <v>5</v>
      </c>
    </row>
    <row r="10" spans="1:8" x14ac:dyDescent="0.25">
      <c r="A10" s="1" t="s">
        <v>25</v>
      </c>
      <c r="B10" s="22">
        <v>5</v>
      </c>
      <c r="C10" s="22">
        <v>0</v>
      </c>
      <c r="D10" s="23">
        <v>0</v>
      </c>
      <c r="E10" s="24">
        <v>5</v>
      </c>
      <c r="F10" s="24">
        <v>0</v>
      </c>
      <c r="G10" s="25">
        <v>0</v>
      </c>
      <c r="H10" s="38">
        <v>5</v>
      </c>
    </row>
    <row r="11" spans="1:8" x14ac:dyDescent="0.25">
      <c r="A11" s="1" t="s">
        <v>26</v>
      </c>
      <c r="B11" s="22">
        <v>5</v>
      </c>
      <c r="C11" s="22">
        <v>0</v>
      </c>
      <c r="D11" s="23">
        <v>0</v>
      </c>
      <c r="E11" s="24">
        <v>5</v>
      </c>
      <c r="F11" s="24">
        <v>0</v>
      </c>
      <c r="G11" s="25">
        <v>0</v>
      </c>
      <c r="H11" s="38">
        <v>5</v>
      </c>
    </row>
    <row r="12" spans="1:8" x14ac:dyDescent="0.25">
      <c r="A12" s="1" t="s">
        <v>27</v>
      </c>
      <c r="B12" s="22">
        <v>9</v>
      </c>
      <c r="C12" s="22">
        <v>0</v>
      </c>
      <c r="D12" s="23">
        <v>0</v>
      </c>
      <c r="E12" s="24">
        <v>9</v>
      </c>
      <c r="F12" s="24">
        <v>0</v>
      </c>
      <c r="G12" s="25">
        <v>0</v>
      </c>
      <c r="H12" s="38">
        <v>5</v>
      </c>
    </row>
    <row r="13" spans="1:8" x14ac:dyDescent="0.25">
      <c r="A13" s="1" t="s">
        <v>28</v>
      </c>
      <c r="B13" s="22">
        <v>5</v>
      </c>
      <c r="C13" s="22">
        <v>0</v>
      </c>
      <c r="D13" s="23">
        <v>0</v>
      </c>
      <c r="E13" s="24">
        <v>5</v>
      </c>
      <c r="F13" s="24">
        <v>0</v>
      </c>
      <c r="G13" s="25">
        <v>0</v>
      </c>
      <c r="H13" s="38">
        <v>5</v>
      </c>
    </row>
    <row r="14" spans="1:8" x14ac:dyDescent="0.25">
      <c r="A14" s="1" t="s">
        <v>29</v>
      </c>
      <c r="B14" s="22">
        <v>2</v>
      </c>
      <c r="C14" s="22">
        <v>0</v>
      </c>
      <c r="D14" s="23">
        <v>0</v>
      </c>
      <c r="E14" s="24">
        <v>2</v>
      </c>
      <c r="F14" s="24">
        <v>0</v>
      </c>
      <c r="G14" s="25">
        <v>0</v>
      </c>
      <c r="H14" s="38">
        <v>5</v>
      </c>
    </row>
    <row r="15" spans="1:8" x14ac:dyDescent="0.25">
      <c r="A15" s="1" t="s">
        <v>30</v>
      </c>
      <c r="B15" s="22">
        <v>6</v>
      </c>
      <c r="C15" s="22">
        <v>0</v>
      </c>
      <c r="D15" s="23">
        <v>0</v>
      </c>
      <c r="E15" s="24">
        <v>14</v>
      </c>
      <c r="F15" s="24">
        <v>0</v>
      </c>
      <c r="G15" s="25">
        <v>0</v>
      </c>
      <c r="H15" s="38">
        <v>5</v>
      </c>
    </row>
    <row r="16" spans="1:8" x14ac:dyDescent="0.25">
      <c r="A16" s="1" t="s">
        <v>31</v>
      </c>
      <c r="B16" s="22">
        <v>3</v>
      </c>
      <c r="C16" s="22">
        <v>0</v>
      </c>
      <c r="D16" s="23">
        <v>0</v>
      </c>
      <c r="E16" s="24">
        <v>5</v>
      </c>
      <c r="F16" s="24">
        <v>0</v>
      </c>
      <c r="G16" s="25">
        <v>0</v>
      </c>
      <c r="H16" s="38">
        <v>5</v>
      </c>
    </row>
    <row r="17" spans="1:8" x14ac:dyDescent="0.25">
      <c r="A17" s="1" t="s">
        <v>33</v>
      </c>
      <c r="B17" s="22">
        <v>81</v>
      </c>
      <c r="C17" s="22">
        <v>0</v>
      </c>
      <c r="D17" s="23">
        <v>0</v>
      </c>
      <c r="E17" s="24">
        <v>90</v>
      </c>
      <c r="F17" s="24">
        <v>0</v>
      </c>
      <c r="G17" s="25">
        <v>0</v>
      </c>
      <c r="H17" s="38">
        <v>5</v>
      </c>
    </row>
    <row r="18" spans="1:8" x14ac:dyDescent="0.25">
      <c r="A18" s="1" t="s">
        <v>34</v>
      </c>
      <c r="B18" s="22">
        <v>1</v>
      </c>
      <c r="C18" s="22">
        <v>0</v>
      </c>
      <c r="D18" s="23">
        <v>0</v>
      </c>
      <c r="E18" s="24">
        <v>1</v>
      </c>
      <c r="F18" s="24">
        <v>0</v>
      </c>
      <c r="G18" s="25">
        <v>0</v>
      </c>
      <c r="H18" s="38">
        <v>5</v>
      </c>
    </row>
    <row r="19" spans="1:8" x14ac:dyDescent="0.25">
      <c r="A19" s="1" t="s">
        <v>35</v>
      </c>
      <c r="B19" s="22">
        <v>1</v>
      </c>
      <c r="C19" s="22">
        <v>0</v>
      </c>
      <c r="D19" s="23">
        <v>0</v>
      </c>
      <c r="E19" s="24">
        <v>1</v>
      </c>
      <c r="F19" s="24">
        <v>0</v>
      </c>
      <c r="G19" s="25">
        <v>0</v>
      </c>
      <c r="H19" s="38">
        <v>5</v>
      </c>
    </row>
    <row r="20" spans="1:8" x14ac:dyDescent="0.25">
      <c r="A20" s="1" t="s">
        <v>36</v>
      </c>
      <c r="B20" s="22">
        <v>1</v>
      </c>
      <c r="C20" s="22">
        <v>0</v>
      </c>
      <c r="D20" s="23">
        <v>0</v>
      </c>
      <c r="E20" s="24">
        <v>1</v>
      </c>
      <c r="F20" s="24">
        <v>0</v>
      </c>
      <c r="G20" s="25">
        <v>0</v>
      </c>
      <c r="H20" s="38">
        <v>5</v>
      </c>
    </row>
    <row r="21" spans="1:8" x14ac:dyDescent="0.25">
      <c r="A21" s="1" t="s">
        <v>37</v>
      </c>
      <c r="B21" s="22">
        <v>1</v>
      </c>
      <c r="C21" s="22">
        <v>0</v>
      </c>
      <c r="D21" s="23">
        <v>0</v>
      </c>
      <c r="E21" s="24">
        <v>1</v>
      </c>
      <c r="F21" s="24">
        <v>0</v>
      </c>
      <c r="G21" s="25">
        <v>0</v>
      </c>
      <c r="H21" s="38">
        <v>5</v>
      </c>
    </row>
    <row r="22" spans="1:8" x14ac:dyDescent="0.25">
      <c r="A22" s="1" t="s">
        <v>45</v>
      </c>
      <c r="B22" s="22">
        <v>0</v>
      </c>
      <c r="C22" s="22">
        <v>0</v>
      </c>
      <c r="D22" s="23">
        <v>0</v>
      </c>
      <c r="E22" s="24">
        <v>1</v>
      </c>
      <c r="F22" s="24">
        <v>0</v>
      </c>
      <c r="G22" s="25">
        <v>0</v>
      </c>
      <c r="H22" s="38">
        <v>5</v>
      </c>
    </row>
    <row r="23" spans="1:8" x14ac:dyDescent="0.25">
      <c r="A23" s="1" t="s">
        <v>46</v>
      </c>
      <c r="B23" s="22">
        <v>0</v>
      </c>
      <c r="C23" s="22">
        <v>0</v>
      </c>
      <c r="D23" s="23">
        <v>0</v>
      </c>
      <c r="E23" s="24">
        <v>0</v>
      </c>
      <c r="F23" s="24">
        <v>0</v>
      </c>
      <c r="G23" s="25">
        <v>0</v>
      </c>
      <c r="H23" s="38">
        <v>5</v>
      </c>
    </row>
    <row r="24" spans="1:8" x14ac:dyDescent="0.25">
      <c r="A24" s="1" t="s">
        <v>38</v>
      </c>
      <c r="B24" s="22">
        <v>4</v>
      </c>
      <c r="C24" s="22">
        <v>0</v>
      </c>
      <c r="D24" s="23">
        <v>0</v>
      </c>
      <c r="E24" s="24">
        <v>8</v>
      </c>
      <c r="F24" s="24">
        <v>0</v>
      </c>
      <c r="G24" s="25">
        <v>0</v>
      </c>
      <c r="H24" s="38">
        <v>5</v>
      </c>
    </row>
    <row r="25" spans="1:8" x14ac:dyDescent="0.25">
      <c r="A25" s="1" t="s">
        <v>32</v>
      </c>
      <c r="B25" s="22">
        <v>12</v>
      </c>
      <c r="C25" s="22">
        <v>3</v>
      </c>
      <c r="D25" s="23">
        <v>0.25</v>
      </c>
      <c r="E25" s="24">
        <v>12</v>
      </c>
      <c r="F25" s="24">
        <v>3</v>
      </c>
      <c r="G25" s="25">
        <v>0.25</v>
      </c>
      <c r="H25" s="38">
        <v>4</v>
      </c>
    </row>
    <row r="26" spans="1:8" x14ac:dyDescent="0.25">
      <c r="A26" s="1" t="s">
        <v>24</v>
      </c>
      <c r="B26" s="22">
        <v>2</v>
      </c>
      <c r="C26" s="22">
        <v>1</v>
      </c>
      <c r="D26" s="23">
        <v>0.5</v>
      </c>
      <c r="E26" s="24">
        <v>2</v>
      </c>
      <c r="F26" s="24">
        <v>1</v>
      </c>
      <c r="G26" s="25">
        <v>0.5</v>
      </c>
      <c r="H26" s="38">
        <v>3</v>
      </c>
    </row>
    <row r="27" spans="1:8" x14ac:dyDescent="0.25">
      <c r="A27" s="2" t="s">
        <v>39</v>
      </c>
      <c r="B27" s="22">
        <v>1</v>
      </c>
      <c r="C27" s="22">
        <v>1</v>
      </c>
      <c r="D27" s="23">
        <v>1</v>
      </c>
      <c r="E27" s="24">
        <v>1</v>
      </c>
      <c r="F27" s="24">
        <v>1</v>
      </c>
      <c r="G27" s="25">
        <v>1</v>
      </c>
      <c r="H27" s="38">
        <v>1</v>
      </c>
    </row>
    <row r="28" spans="1:8" x14ac:dyDescent="0.25">
      <c r="A28" s="3" t="s">
        <v>43</v>
      </c>
      <c r="B28" s="22">
        <v>1</v>
      </c>
      <c r="C28" s="22">
        <v>1</v>
      </c>
      <c r="D28" s="23">
        <v>1</v>
      </c>
      <c r="E28" s="24">
        <v>1</v>
      </c>
      <c r="F28" s="24">
        <v>1</v>
      </c>
      <c r="G28" s="25">
        <v>1</v>
      </c>
      <c r="H28" s="38">
        <v>1</v>
      </c>
    </row>
    <row r="29" spans="1:8" x14ac:dyDescent="0.25">
      <c r="A29" s="48" t="s">
        <v>47</v>
      </c>
      <c r="B29" s="43">
        <v>213</v>
      </c>
      <c r="C29" s="43">
        <v>6</v>
      </c>
      <c r="D29" s="44">
        <v>2.8169014084507043E-2</v>
      </c>
      <c r="E29" s="45">
        <v>253</v>
      </c>
      <c r="F29" s="45">
        <v>8</v>
      </c>
      <c r="G29" s="46">
        <v>3.1620553359683792E-2</v>
      </c>
      <c r="H29" s="47">
        <v>5</v>
      </c>
    </row>
  </sheetData>
  <autoFilter ref="A1:H1"/>
  <sortState ref="A2:H29">
    <sortCondition descending="1" ref="H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Данные из ДелоПро</vt:lpstr>
      <vt:lpstr>За период с 01.09 по 31.09</vt:lpstr>
      <vt:lpstr>итог с %</vt:lpstr>
      <vt:lpstr>балл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Акатов Александр Николаевич</cp:lastModifiedBy>
  <cp:lastPrinted>2018-08-06T09:59:34Z</cp:lastPrinted>
  <dcterms:created xsi:type="dcterms:W3CDTF">2017-08-11T12:46:09Z</dcterms:created>
  <dcterms:modified xsi:type="dcterms:W3CDTF">2018-10-08T09:14:03Z</dcterms:modified>
</cp:coreProperties>
</file>